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drawings/drawing2.xml" ContentType="application/vnd.openxmlformats-officedocument.drawing+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autoCompressPictures="0" defaultThemeVersion="164011"/>
  <mc:AlternateContent xmlns:mc="http://schemas.openxmlformats.org/markup-compatibility/2006">
    <mc:Choice Requires="x15">
      <x15ac:absPath xmlns:x15ac="http://schemas.microsoft.com/office/spreadsheetml/2010/11/ac" url="\\lgfile1\data\商業観光課\006観光\3各種団体\諏訪地方観光連盟\R6\★mont-bell関係\フレンドショップに関する資料\"/>
    </mc:Choice>
  </mc:AlternateContent>
  <bookViews>
    <workbookView xWindow="0" yWindow="0" windowWidth="25608" windowHeight="14232"/>
  </bookViews>
  <sheets>
    <sheet name="フレンドショップ登録用紙" sheetId="9" r:id="rId1"/>
    <sheet name="ウェブサイト掲載例" sheetId="11" r:id="rId2"/>
    <sheet name="WEB作業用" sheetId="12" state="hidden" r:id="rId3"/>
  </sheets>
  <definedNames>
    <definedName name="_xlnm.Print_Area" localSheetId="2">WEB作業用!$B$1:$G$37</definedName>
    <definedName name="_xlnm.Print_Area" localSheetId="0">フレンドショップ登録用紙!$A$1:$H$76</definedName>
  </definedNames>
  <calcPr calcId="162913"/>
  <extLst>
    <ext xmlns:x15="http://schemas.microsoft.com/office/spreadsheetml/2010/11/main" uri="{140A7094-0E35-4892-8432-C4D2E57EDEB5}">
      <x15:workbookPr chartTrackingRefBase="1"/>
    </ext>
    <ext xmlns:mx="http://schemas.microsoft.com/office/mac/excel/2008/main" uri="{7523E5D3-25F3-A5E0-1632-64F254C22452}">
      <mx:ArchID Flags="2"/>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D96" i="12" l="1"/>
  <c r="D95" i="12"/>
  <c r="D94" i="12"/>
  <c r="D93" i="12"/>
  <c r="D91" i="12"/>
  <c r="D85" i="12"/>
  <c r="D84" i="12"/>
  <c r="D81" i="12"/>
  <c r="E80" i="12"/>
  <c r="D80" i="12"/>
  <c r="E77" i="12"/>
  <c r="D77" i="12"/>
  <c r="E76" i="12"/>
  <c r="D76" i="12"/>
  <c r="D73" i="12"/>
  <c r="D72" i="12"/>
  <c r="E69" i="12"/>
  <c r="D69" i="12"/>
  <c r="D65" i="12"/>
  <c r="D64" i="12"/>
  <c r="D63" i="12"/>
  <c r="D61" i="12"/>
  <c r="D60" i="12"/>
  <c r="D58" i="12"/>
  <c r="D57" i="12"/>
  <c r="D56" i="12"/>
  <c r="D55" i="12"/>
  <c r="D52" i="12"/>
  <c r="D51" i="12"/>
  <c r="D50" i="12"/>
  <c r="D49" i="12"/>
  <c r="D48" i="12"/>
  <c r="F37" i="12"/>
  <c r="D37" i="12"/>
  <c r="D36" i="12"/>
  <c r="J35" i="12"/>
  <c r="D30" i="12"/>
  <c r="D29" i="12"/>
  <c r="D27" i="12"/>
  <c r="D26" i="12"/>
  <c r="D23" i="12"/>
  <c r="E21" i="12"/>
  <c r="D21" i="12"/>
  <c r="D20" i="12"/>
  <c r="D17" i="12"/>
  <c r="D16" i="12"/>
  <c r="D15" i="12"/>
  <c r="D14" i="12"/>
  <c r="D13" i="12"/>
  <c r="D12" i="12"/>
  <c r="D11" i="12"/>
  <c r="D10" i="12"/>
  <c r="D9" i="12"/>
  <c r="D8" i="12"/>
  <c r="D7" i="12"/>
  <c r="D6" i="12"/>
  <c r="D5" i="12"/>
  <c r="D35" i="9"/>
  <c r="H29" i="9"/>
  <c r="H28" i="9"/>
  <c r="D28" i="9"/>
  <c r="D27" i="9"/>
</calcChain>
</file>

<file path=xl/sharedStrings.xml><?xml version="1.0" encoding="utf-8"?>
<sst xmlns="http://schemas.openxmlformats.org/spreadsheetml/2006/main" count="360" uniqueCount="269">
  <si>
    <t>原稿提出日</t>
    <rPh sb="0" eb="2">
      <t>ゲンコウ</t>
    </rPh>
    <rPh sb="2" eb="4">
      <t>テイシュツ</t>
    </rPh>
    <rPh sb="4" eb="5">
      <t>ビ</t>
    </rPh>
    <phoneticPr fontId="2"/>
  </si>
  <si>
    <t>施設名</t>
    <rPh sb="0" eb="2">
      <t>シセツ</t>
    </rPh>
    <rPh sb="2" eb="3">
      <t>メイ</t>
    </rPh>
    <phoneticPr fontId="2"/>
  </si>
  <si>
    <t>施設名（かな）</t>
    <rPh sb="0" eb="2">
      <t>シセツ</t>
    </rPh>
    <rPh sb="2" eb="3">
      <t>メイ</t>
    </rPh>
    <phoneticPr fontId="2"/>
  </si>
  <si>
    <t>住所（郵便番号）　　〒　</t>
    <rPh sb="0" eb="2">
      <t>ジュウショ</t>
    </rPh>
    <rPh sb="3" eb="7">
      <t>ユウビンバンゴウ</t>
    </rPh>
    <phoneticPr fontId="2"/>
  </si>
  <si>
    <t>フレンドエリア1</t>
    <phoneticPr fontId="2"/>
  </si>
  <si>
    <t>フレンドエリア2</t>
    <phoneticPr fontId="2"/>
  </si>
  <si>
    <t>フレンドエリア3</t>
    <phoneticPr fontId="2"/>
  </si>
  <si>
    <t>TEL</t>
    <phoneticPr fontId="2"/>
  </si>
  <si>
    <t>FAX</t>
    <phoneticPr fontId="2"/>
  </si>
  <si>
    <t>公式サイトURL</t>
    <rPh sb="0" eb="2">
      <t>コウシキ</t>
    </rPh>
    <phoneticPr fontId="2"/>
  </si>
  <si>
    <t>記入例</t>
    <rPh sb="0" eb="3">
      <t>キニュウレイ</t>
    </rPh>
    <phoneticPr fontId="2"/>
  </si>
  <si>
    <t>営業時間</t>
    <phoneticPr fontId="2"/>
  </si>
  <si>
    <t>営業期間（あれば）</t>
    <rPh sb="0" eb="2">
      <t>エイギョウ</t>
    </rPh>
    <rPh sb="2" eb="4">
      <t>キカン</t>
    </rPh>
    <phoneticPr fontId="2"/>
  </si>
  <si>
    <t>定休日</t>
    <rPh sb="0" eb="3">
      <t>テイキュウビ</t>
    </rPh>
    <phoneticPr fontId="2"/>
  </si>
  <si>
    <t>施設紹介文
（特典ガイド冊子用）
※100文字以内</t>
    <rPh sb="0" eb="5">
      <t>シセツショウカイブン</t>
    </rPh>
    <rPh sb="7" eb="9">
      <t>トクテン</t>
    </rPh>
    <rPh sb="12" eb="14">
      <t>サッシ</t>
    </rPh>
    <rPh sb="14" eb="15">
      <t>ヨウ</t>
    </rPh>
    <rPh sb="21" eb="23">
      <t>モジ</t>
    </rPh>
    <rPh sb="23" eb="25">
      <t>イナイ</t>
    </rPh>
    <phoneticPr fontId="2"/>
  </si>
  <si>
    <t>施設紹介文
（WEBサイト用）
※400文字以内</t>
    <rPh sb="0" eb="5">
      <t>シセツショウカイブン</t>
    </rPh>
    <rPh sb="13" eb="14">
      <t>ヨウ</t>
    </rPh>
    <rPh sb="20" eb="22">
      <t>モジ</t>
    </rPh>
    <rPh sb="22" eb="24">
      <t>イナイ</t>
    </rPh>
    <phoneticPr fontId="2"/>
  </si>
  <si>
    <r>
      <t xml:space="preserve">営業について備考
</t>
    </r>
    <r>
      <rPr>
        <sz val="11"/>
        <color theme="1"/>
        <rFont val="ＭＳ Ｐゴシック"/>
        <family val="3"/>
        <charset val="128"/>
      </rPr>
      <t>（上記以外に特記事項があればこちらにご記入ください。）
ex. 料金、チェックイン・アウト時間、設備、収容人数、部屋数など</t>
    </r>
    <rPh sb="0" eb="2">
      <t>エイギョウ</t>
    </rPh>
    <rPh sb="6" eb="8">
      <t>ビコウ</t>
    </rPh>
    <rPh sb="10" eb="12">
      <t>ジョウキ</t>
    </rPh>
    <rPh sb="12" eb="14">
      <t>イガイ</t>
    </rPh>
    <rPh sb="15" eb="19">
      <t>トッキジコウ</t>
    </rPh>
    <rPh sb="28" eb="30">
      <t>キニュウ</t>
    </rPh>
    <phoneticPr fontId="2"/>
  </si>
  <si>
    <t>フレンドショップ登録者さまご記入欄</t>
    <rPh sb="8" eb="10">
      <t>トウロク</t>
    </rPh>
    <rPh sb="10" eb="11">
      <t>シャ</t>
    </rPh>
    <rPh sb="14" eb="17">
      <t>キニュウラン</t>
    </rPh>
    <phoneticPr fontId="2"/>
  </si>
  <si>
    <r>
      <t xml:space="preserve">モンベルクラブ会員さまへの特典
</t>
    </r>
    <r>
      <rPr>
        <sz val="11"/>
        <color theme="1"/>
        <rFont val="ＭＳ Ｐゴシック"/>
        <family val="3"/>
        <charset val="128"/>
      </rPr>
      <t>（全国の会員様がいつでも何度でもご利用いただける特典をご提供ください。姉妹店、系列店での特典設定はご遠慮ください。）</t>
    </r>
    <rPh sb="7" eb="9">
      <t>カイイン</t>
    </rPh>
    <rPh sb="13" eb="15">
      <t>トクテン</t>
    </rPh>
    <rPh sb="17" eb="19">
      <t>ゼンコク</t>
    </rPh>
    <rPh sb="20" eb="22">
      <t>カイイン</t>
    </rPh>
    <rPh sb="22" eb="23">
      <t>サマ</t>
    </rPh>
    <rPh sb="28" eb="30">
      <t>ナンド</t>
    </rPh>
    <rPh sb="33" eb="35">
      <t>リヨウ</t>
    </rPh>
    <rPh sb="40" eb="42">
      <t>トクテン</t>
    </rPh>
    <rPh sb="44" eb="46">
      <t>テイキョウ</t>
    </rPh>
    <rPh sb="51" eb="54">
      <t>シマイテン</t>
    </rPh>
    <rPh sb="55" eb="58">
      <t>ケイレツテン</t>
    </rPh>
    <rPh sb="60" eb="62">
      <t>トクテン</t>
    </rPh>
    <rPh sb="62" eb="64">
      <t>セッテイ</t>
    </rPh>
    <rPh sb="66" eb="68">
      <t>エンリョ</t>
    </rPh>
    <phoneticPr fontId="2"/>
  </si>
  <si>
    <t>特典の対象
※該当するものに☑</t>
    <rPh sb="0" eb="2">
      <t>トクテン</t>
    </rPh>
    <rPh sb="3" eb="5">
      <t>タイショウ</t>
    </rPh>
    <phoneticPr fontId="2"/>
  </si>
  <si>
    <t>06-6538-3896</t>
  </si>
  <si>
    <t>06-6538-3699</t>
  </si>
  <si>
    <t>https://store.montbell.jp/search/shopinfo/?shop_no=679907</t>
  </si>
  <si>
    <t>1月～10月</t>
    <rPh sb="1" eb="2">
      <t>ガツ</t>
    </rPh>
    <rPh sb="5" eb="6">
      <t>ガツ</t>
    </rPh>
    <phoneticPr fontId="2"/>
  </si>
  <si>
    <t>11:00～20:00</t>
    <phoneticPr fontId="2"/>
  </si>
  <si>
    <t>不定休</t>
    <rPh sb="0" eb="3">
      <t>フテイキュウ</t>
    </rPh>
    <phoneticPr fontId="2"/>
  </si>
  <si>
    <r>
      <t>　　会員さまのみ
　　</t>
    </r>
    <r>
      <rPr>
        <u/>
        <sz val="11"/>
        <color theme="1"/>
        <rFont val="ＭＳ Ｐゴシック"/>
        <family val="3"/>
        <charset val="128"/>
      </rPr>
      <t>　4　</t>
    </r>
    <r>
      <rPr>
        <sz val="11"/>
        <color theme="1"/>
        <rFont val="ＭＳ Ｐゴシック"/>
        <family val="3"/>
        <charset val="128"/>
      </rPr>
      <t>名さままでOK  ※数字をご記入ください
　　1グループまでOK
特記事項：</t>
    </r>
    <rPh sb="2" eb="4">
      <t>カイイン</t>
    </rPh>
    <rPh sb="14" eb="15">
      <t>メイ</t>
    </rPh>
    <rPh sb="24" eb="26">
      <t>スウジ</t>
    </rPh>
    <rPh sb="28" eb="30">
      <t>キニュウ</t>
    </rPh>
    <rPh sb="47" eb="51">
      <t>トッキジコウ</t>
    </rPh>
    <phoneticPr fontId="2"/>
  </si>
  <si>
    <t>飲食料金から10%OFF</t>
    <rPh sb="0" eb="4">
      <t>インショクリョウキン</t>
    </rPh>
    <phoneticPr fontId="2"/>
  </si>
  <si>
    <t>宿泊コテージ、モンベルストア、レストラン、温浴施設などが一体となった複合施設です。アウトドアイベントを通年で開催しており、いつでも本格的なアウトドア体験が楽しめます。</t>
    <phoneticPr fontId="2"/>
  </si>
  <si>
    <t>宿泊コテージ、モンベルストア、レストラン、温浴施設などが一体となった複合施設です。
広大な山地と川に囲まれた立地で、さまざまなアウトドアが楽しめるフィールドが広がります。M.O.C.（モンベル・アウトドア・チャレンジ）のフィールドベースにもなっているので、アウトドアイベントを通年で開催しており、いつでも本格的なアウトドア体験が楽しめます。</t>
    <rPh sb="42" eb="44">
      <t>コウダイ</t>
    </rPh>
    <rPh sb="45" eb="47">
      <t>サンチ</t>
    </rPh>
    <rPh sb="48" eb="49">
      <t>カワ</t>
    </rPh>
    <rPh sb="54" eb="56">
      <t>リッチ</t>
    </rPh>
    <phoneticPr fontId="2"/>
  </si>
  <si>
    <t>781-3601</t>
    <phoneticPr fontId="2"/>
  </si>
  <si>
    <t>都道府県</t>
    <rPh sb="0" eb="4">
      <t>トドウフケン</t>
    </rPh>
    <phoneticPr fontId="2"/>
  </si>
  <si>
    <t>大阪府</t>
    <rPh sb="0" eb="3">
      <t>オオサカフ</t>
    </rPh>
    <phoneticPr fontId="2"/>
  </si>
  <si>
    <t>門鈴村</t>
    <rPh sb="0" eb="1">
      <t>モン</t>
    </rPh>
    <rPh sb="1" eb="2">
      <t>スズ</t>
    </rPh>
    <rPh sb="2" eb="3">
      <t>ムラ</t>
    </rPh>
    <phoneticPr fontId="2"/>
  </si>
  <si>
    <t>もんべるむら</t>
    <phoneticPr fontId="2"/>
  </si>
  <si>
    <t>＜コテージ＞
チェックイン15:00から、チェックアウト10：00まで
＜温浴施設＞
大人550円、小人330円</t>
    <rPh sb="38" eb="42">
      <t>オンヨクシセツ</t>
    </rPh>
    <rPh sb="44" eb="46">
      <t>オトナ</t>
    </rPh>
    <rPh sb="49" eb="50">
      <t>エン</t>
    </rPh>
    <rPh sb="51" eb="52">
      <t>コ</t>
    </rPh>
    <rPh sb="52" eb="53">
      <t>ヒト</t>
    </rPh>
    <rPh sb="56" eb="57">
      <t>エン</t>
    </rPh>
    <phoneticPr fontId="2"/>
  </si>
  <si>
    <t>※太枠内に記入してください</t>
    <rPh sb="1" eb="2">
      <t>フト</t>
    </rPh>
    <rPh sb="2" eb="4">
      <t>ワクナイ</t>
    </rPh>
    <rPh sb="5" eb="7">
      <t>キニュウ</t>
    </rPh>
    <phoneticPr fontId="2"/>
  </si>
  <si>
    <t>■特典ガイド・WEB記載情報</t>
    <rPh sb="1" eb="3">
      <t>トクテン</t>
    </rPh>
    <rPh sb="10" eb="14">
      <t>キサイジョウホウ</t>
    </rPh>
    <phoneticPr fontId="2"/>
  </si>
  <si>
    <t>氏名</t>
    <rPh sb="0" eb="2">
      <t>シメイ</t>
    </rPh>
    <phoneticPr fontId="2"/>
  </si>
  <si>
    <t>氏名（かな）</t>
    <rPh sb="0" eb="2">
      <t>シメイ</t>
    </rPh>
    <phoneticPr fontId="2"/>
  </si>
  <si>
    <t>■ご担当者さま登録情報</t>
    <rPh sb="2" eb="5">
      <t>タントウシャ</t>
    </rPh>
    <rPh sb="7" eb="11">
      <t>トウロクジョウホウ</t>
    </rPh>
    <phoneticPr fontId="2"/>
  </si>
  <si>
    <t>■特典ガイド・WEB記載情報</t>
    <rPh sb="1" eb="3">
      <t>トクテン</t>
    </rPh>
    <rPh sb="5" eb="7">
      <t>キニュウ</t>
    </rPh>
    <phoneticPr fontId="2"/>
  </si>
  <si>
    <t>公開予定</t>
    <rPh sb="0" eb="2">
      <t>コウカイ</t>
    </rPh>
    <rPh sb="2" eb="4">
      <t>ヨテイ</t>
    </rPh>
    <phoneticPr fontId="2"/>
  </si>
  <si>
    <t>施設メールアドレス</t>
    <rPh sb="0" eb="2">
      <t>シセツ</t>
    </rPh>
    <phoneticPr fontId="2"/>
  </si>
  <si>
    <t>store@montbell.com</t>
    <phoneticPr fontId="2"/>
  </si>
  <si>
    <t>〇PR動画・SNSなど</t>
    <rPh sb="3" eb="5">
      <t>ドウガ</t>
    </rPh>
    <phoneticPr fontId="2"/>
  </si>
  <si>
    <t>PR動画（YouTube）URL 
※メインとなる１本</t>
    <rPh sb="2" eb="4">
      <t>ドウガ</t>
    </rPh>
    <rPh sb="26" eb="27">
      <t>ホン</t>
    </rPh>
    <phoneticPr fontId="2"/>
  </si>
  <si>
    <t>https://www.youtube.com/・・・・・・・・</t>
    <phoneticPr fontId="2"/>
  </si>
  <si>
    <t>Facebook</t>
  </si>
  <si>
    <t>Twitter</t>
  </si>
  <si>
    <t>Instagram</t>
    <phoneticPr fontId="2"/>
  </si>
  <si>
    <t>YouTubチャンネル</t>
  </si>
  <si>
    <t>https://m.facebook.com/montbelljpn</t>
    <phoneticPr fontId="2"/>
  </si>
  <si>
    <t>https://www.instagram.com/・・・・・・</t>
    <phoneticPr fontId="2"/>
  </si>
  <si>
    <t>門鈴村　公式Facebook</t>
    <rPh sb="0" eb="1">
      <t>モン</t>
    </rPh>
    <rPh sb="1" eb="2">
      <t>スズ</t>
    </rPh>
    <rPh sb="2" eb="3">
      <t>ムラ</t>
    </rPh>
    <rPh sb="4" eb="6">
      <t>コウシキ</t>
    </rPh>
    <phoneticPr fontId="2"/>
  </si>
  <si>
    <t>https://twitter.com/montbelljp</t>
    <phoneticPr fontId="2"/>
  </si>
  <si>
    <t>門鈴村　公式twitter</t>
    <phoneticPr fontId="2"/>
  </si>
  <si>
    <t>門鈴村　公式instagram</t>
    <phoneticPr fontId="2"/>
  </si>
  <si>
    <t>https://www.youtube.com/user/montbellec/featured</t>
    <phoneticPr fontId="2"/>
  </si>
  <si>
    <t>門鈴村　公式youtube</t>
    <phoneticPr fontId="2"/>
  </si>
  <si>
    <t>宿泊コテージ、モンベルストア、レストラン、温浴施設などが一体となった複合施設です。アウトドアイベントを通年で開催しており、いつでも本格的なアウトドア体験が楽しめます。</t>
    <phoneticPr fontId="2"/>
  </si>
  <si>
    <t xml:space="preserve">
その他：</t>
    <rPh sb="7" eb="8">
      <t>タ</t>
    </rPh>
    <phoneticPr fontId="2"/>
  </si>
  <si>
    <t xml:space="preserve">
</t>
    <phoneticPr fontId="2"/>
  </si>
  <si>
    <r>
      <t xml:space="preserve">
</t>
    </r>
    <r>
      <rPr>
        <sz val="11"/>
        <color theme="1"/>
        <rFont val="游ゴシック"/>
        <family val="2"/>
        <charset val="128"/>
        <scheme val="minor"/>
      </rPr>
      <t>その他：</t>
    </r>
    <rPh sb="7" eb="8">
      <t>タ</t>
    </rPh>
    <phoneticPr fontId="2"/>
  </si>
  <si>
    <t>（選択した分類の中から優先度合いの高い2つを記入してください）</t>
    <phoneticPr fontId="2"/>
  </si>
  <si>
    <t>施設分類
※該当するものに☑
（複数選択可）</t>
    <rPh sb="0" eb="2">
      <t>シセツ</t>
    </rPh>
    <rPh sb="2" eb="4">
      <t>ブンルイ</t>
    </rPh>
    <rPh sb="6" eb="8">
      <t>ガイトウ</t>
    </rPh>
    <phoneticPr fontId="2"/>
  </si>
  <si>
    <t>施設で提供しているアクティビティで当てはまるものがあれば該当するものに☑
（複数選択可）</t>
    <rPh sb="0" eb="2">
      <t>シセツ</t>
    </rPh>
    <rPh sb="3" eb="5">
      <t>テイキョウ</t>
    </rPh>
    <rPh sb="17" eb="18">
      <t>ア</t>
    </rPh>
    <rPh sb="28" eb="30">
      <t>ガイトウ</t>
    </rPh>
    <phoneticPr fontId="2"/>
  </si>
  <si>
    <t>（選択したアクティビティの中から優先度合いの高い2つを記入してください）</t>
    <phoneticPr fontId="2"/>
  </si>
  <si>
    <t>フレンドショップ新規登録用紙</t>
    <rPh sb="8" eb="10">
      <t>シンキ</t>
    </rPh>
    <rPh sb="10" eb="12">
      <t>トウロク</t>
    </rPh>
    <rPh sb="12" eb="14">
      <t>ヨウシ</t>
    </rPh>
    <phoneticPr fontId="12"/>
  </si>
  <si>
    <t xml:space="preserve">
</t>
    <phoneticPr fontId="2"/>
  </si>
  <si>
    <r>
      <t>【優先アクティビティ①】</t>
    </r>
    <r>
      <rPr>
        <sz val="11"/>
        <color theme="1"/>
        <rFont val="ＭＳ Ｐゴシック"/>
        <family val="3"/>
        <charset val="128"/>
      </rPr>
      <t>トレッキング</t>
    </r>
    <phoneticPr fontId="2"/>
  </si>
  <si>
    <r>
      <t>【優先アクティビティ②】</t>
    </r>
    <r>
      <rPr>
        <sz val="11"/>
        <color theme="1"/>
        <rFont val="ＭＳ Ｐゴシック"/>
        <family val="3"/>
        <charset val="128"/>
      </rPr>
      <t>サイクリング</t>
    </r>
    <phoneticPr fontId="2"/>
  </si>
  <si>
    <r>
      <t>【優先分類①】</t>
    </r>
    <r>
      <rPr>
        <sz val="11"/>
        <color theme="1"/>
        <rFont val="ＭＳ Ｐゴシック"/>
        <family val="3"/>
        <charset val="128"/>
      </rPr>
      <t>宿泊施設</t>
    </r>
    <rPh sb="3" eb="5">
      <t>ブンルイ</t>
    </rPh>
    <rPh sb="7" eb="9">
      <t>シュクハク</t>
    </rPh>
    <rPh sb="9" eb="11">
      <t>シセツ</t>
    </rPh>
    <phoneticPr fontId="2"/>
  </si>
  <si>
    <r>
      <t>【優先分類②】</t>
    </r>
    <r>
      <rPr>
        <sz val="11"/>
        <color theme="1"/>
        <rFont val="ＭＳ Ｐゴシック"/>
        <family val="3"/>
        <charset val="128"/>
      </rPr>
      <t>ショッピング</t>
    </r>
    <phoneticPr fontId="2"/>
  </si>
  <si>
    <t>ショッピング</t>
    <phoneticPr fontId="2"/>
  </si>
  <si>
    <t>飲食店</t>
    <rPh sb="0" eb="2">
      <t>インショク</t>
    </rPh>
    <rPh sb="2" eb="3">
      <t>テン</t>
    </rPh>
    <phoneticPr fontId="2"/>
  </si>
  <si>
    <t>温泉・温浴施設</t>
    <rPh sb="0" eb="2">
      <t>オンセン</t>
    </rPh>
    <rPh sb="3" eb="5">
      <t>オンヨク</t>
    </rPh>
    <rPh sb="5" eb="7">
      <t>シセツ</t>
    </rPh>
    <phoneticPr fontId="2"/>
  </si>
  <si>
    <t>宿泊施設</t>
    <rPh sb="0" eb="2">
      <t>シュクハク</t>
    </rPh>
    <rPh sb="2" eb="4">
      <t>シセツ</t>
    </rPh>
    <phoneticPr fontId="2"/>
  </si>
  <si>
    <t>山小屋</t>
    <rPh sb="0" eb="3">
      <t>ヤマゴヤ</t>
    </rPh>
    <phoneticPr fontId="2"/>
  </si>
  <si>
    <t>体験・ガイドツアー</t>
    <rPh sb="0" eb="2">
      <t>タイケン</t>
    </rPh>
    <phoneticPr fontId="2"/>
  </si>
  <si>
    <t>キャンプ場</t>
    <rPh sb="4" eb="5">
      <t>ジョウ</t>
    </rPh>
    <phoneticPr fontId="2"/>
  </si>
  <si>
    <t>施設紹介文
（特典ガイド・WEBサイト一覧用）
※100文字以内</t>
    <rPh sb="0" eb="5">
      <t>シセツショウカイブン</t>
    </rPh>
    <rPh sb="28" eb="30">
      <t>モジ</t>
    </rPh>
    <rPh sb="30" eb="32">
      <t>イナイ</t>
    </rPh>
    <phoneticPr fontId="2"/>
  </si>
  <si>
    <t>■モンベルクラブスタッフ使用欄（ウェブ入力用）</t>
    <rPh sb="12" eb="14">
      <t>シヨウ</t>
    </rPh>
    <rPh sb="14" eb="15">
      <t>ラン</t>
    </rPh>
    <rPh sb="19" eb="21">
      <t>ニュウリョク</t>
    </rPh>
    <rPh sb="21" eb="22">
      <t>ヨウ</t>
    </rPh>
    <phoneticPr fontId="2"/>
  </si>
  <si>
    <t>店舗情報管理＜新規登録＞【入力】</t>
  </si>
  <si>
    <t>店舗名</t>
    <phoneticPr fontId="2"/>
  </si>
  <si>
    <t>店舗名かな</t>
    <phoneticPr fontId="2"/>
  </si>
  <si>
    <t>所在地　</t>
    <phoneticPr fontId="2"/>
  </si>
  <si>
    <t>〒</t>
    <phoneticPr fontId="2"/>
  </si>
  <si>
    <t>都道府県</t>
    <phoneticPr fontId="2"/>
  </si>
  <si>
    <t xml:space="preserve">TEL </t>
    <phoneticPr fontId="2"/>
  </si>
  <si>
    <t>リンク先URL</t>
    <phoneticPr fontId="2"/>
  </si>
  <si>
    <t>営業時間</t>
    <rPh sb="0" eb="2">
      <t>エイギョウ</t>
    </rPh>
    <rPh sb="2" eb="4">
      <t>ジカン</t>
    </rPh>
    <phoneticPr fontId="2"/>
  </si>
  <si>
    <t>店舗案内文</t>
    <phoneticPr fontId="2"/>
  </si>
  <si>
    <t>店舗種類①</t>
    <phoneticPr fontId="2"/>
  </si>
  <si>
    <t>店舗種類②</t>
    <phoneticPr fontId="2"/>
  </si>
  <si>
    <t>店舗案内【詳細】</t>
    <phoneticPr fontId="2"/>
  </si>
  <si>
    <t>店舗案内情報</t>
    <phoneticPr fontId="2"/>
  </si>
  <si>
    <t>右上</t>
    <phoneticPr fontId="2"/>
  </si>
  <si>
    <t>右下</t>
    <phoneticPr fontId="2"/>
  </si>
  <si>
    <t>店休日</t>
    <phoneticPr fontId="2"/>
  </si>
  <si>
    <t>店休日の追記</t>
    <rPh sb="4" eb="6">
      <t>ツイキ</t>
    </rPh>
    <phoneticPr fontId="2"/>
  </si>
  <si>
    <t>※あれば記入</t>
    <rPh sb="4" eb="6">
      <t>キニュウ</t>
    </rPh>
    <phoneticPr fontId="2"/>
  </si>
  <si>
    <t>地図表示タイプ</t>
    <phoneticPr fontId="2"/>
  </si>
  <si>
    <t>特典の対象</t>
  </si>
  <si>
    <t>連絡欄</t>
    <phoneticPr fontId="2"/>
  </si>
  <si>
    <t>※作成日、担当者名</t>
    <phoneticPr fontId="2"/>
  </si>
  <si>
    <t>PR動画（YouTube）名称</t>
    <phoneticPr fontId="2"/>
  </si>
  <si>
    <t>選択したアクティビティの中から優先度合いの高い2つを記入してください</t>
    <phoneticPr fontId="2"/>
  </si>
  <si>
    <t>選択した分類の中から優先度合いの高い2つを記入してください</t>
    <phoneticPr fontId="2"/>
  </si>
  <si>
    <t>PR動画　名称</t>
    <rPh sb="5" eb="7">
      <t>メイショウ</t>
    </rPh>
    <phoneticPr fontId="2"/>
  </si>
  <si>
    <t>PR動画　紹介文（150字程度）</t>
    <rPh sb="5" eb="8">
      <t>ショウカイブン</t>
    </rPh>
    <rPh sb="12" eb="13">
      <t>ジ</t>
    </rPh>
    <rPh sb="13" eb="15">
      <t>テイド</t>
    </rPh>
    <phoneticPr fontId="2"/>
  </si>
  <si>
    <t>【上段】　SNS　アカウント名</t>
    <rPh sb="1" eb="3">
      <t>ジョウダン</t>
    </rPh>
    <rPh sb="14" eb="15">
      <t>メイ</t>
    </rPh>
    <phoneticPr fontId="2"/>
  </si>
  <si>
    <t>【下段】　SNS　URL</t>
    <rPh sb="1" eb="2">
      <t>シタ</t>
    </rPh>
    <phoneticPr fontId="2"/>
  </si>
  <si>
    <r>
      <t xml:space="preserve">○SNSアカウント（いくつでも）
</t>
    </r>
    <r>
      <rPr>
        <sz val="8"/>
        <color rgb="FFFF0000"/>
        <rFont val="ＭＳ Ｐゴシック"/>
        <family val="3"/>
        <charset val="128"/>
      </rPr>
      <t>※ドロップダウンでSNSの種類を選択。右の上段にアカウント名、下段にURLを記入。</t>
    </r>
    <rPh sb="30" eb="32">
      <t>シュルイ</t>
    </rPh>
    <rPh sb="33" eb="35">
      <t>センタク</t>
    </rPh>
    <rPh sb="36" eb="37">
      <t>ミギ</t>
    </rPh>
    <rPh sb="38" eb="40">
      <t>ジョウダン</t>
    </rPh>
    <rPh sb="46" eb="47">
      <t>メイ</t>
    </rPh>
    <rPh sb="48" eb="50">
      <t>カダン</t>
    </rPh>
    <rPh sb="55" eb="57">
      <t>キニュウ</t>
    </rPh>
    <phoneticPr fontId="2"/>
  </si>
  <si>
    <t>〇PR動画（1本）</t>
    <rPh sb="3" eb="5">
      <t>ドウガ</t>
    </rPh>
    <rPh sb="7" eb="8">
      <t>ホン</t>
    </rPh>
    <phoneticPr fontId="2"/>
  </si>
  <si>
    <t>PR動画　紹介文（150字程度）</t>
    <phoneticPr fontId="2"/>
  </si>
  <si>
    <t>門鈴村でのおすすめの過ごし方をご紹介！
お買い物だけでなく、広い敷地内で楽しめるアクティビティもたくさんご用意しています。</t>
    <rPh sb="0" eb="1">
      <t>モン</t>
    </rPh>
    <rPh sb="1" eb="2">
      <t>スズ</t>
    </rPh>
    <rPh sb="2" eb="3">
      <t>ムラ</t>
    </rPh>
    <rPh sb="10" eb="11">
      <t>ス</t>
    </rPh>
    <rPh sb="13" eb="14">
      <t>カタ</t>
    </rPh>
    <rPh sb="16" eb="18">
      <t>ショウカイ</t>
    </rPh>
    <rPh sb="21" eb="22">
      <t>カ</t>
    </rPh>
    <rPh sb="23" eb="24">
      <t>モノ</t>
    </rPh>
    <rPh sb="30" eb="31">
      <t>ヒロ</t>
    </rPh>
    <rPh sb="32" eb="35">
      <t>シキチナイ</t>
    </rPh>
    <rPh sb="36" eb="37">
      <t>タノ</t>
    </rPh>
    <rPh sb="53" eb="55">
      <t>ヨウイ</t>
    </rPh>
    <phoneticPr fontId="2"/>
  </si>
  <si>
    <t>門鈴村でのおすすめの過ごし方をご紹介！
お買い物だけでなく、広い敷地内で楽しめるアクティビティもたくさんご用意しています。</t>
    <phoneticPr fontId="2"/>
  </si>
  <si>
    <t>門鈴村PR動画</t>
    <rPh sb="0" eb="1">
      <t>モン</t>
    </rPh>
    <rPh sb="1" eb="2">
      <t>スズ</t>
    </rPh>
    <rPh sb="2" eb="3">
      <t>ムラ</t>
    </rPh>
    <rPh sb="5" eb="7">
      <t>ドウガ</t>
    </rPh>
    <phoneticPr fontId="2"/>
  </si>
  <si>
    <t>門鈴村PR動画</t>
    <phoneticPr fontId="2"/>
  </si>
  <si>
    <t>https://www.youtube.com/・・・・・・・・</t>
    <phoneticPr fontId="2"/>
  </si>
  <si>
    <t>　　モンベルクラブ事務局</t>
    <rPh sb="9" eb="12">
      <t>ジムキョク</t>
    </rPh>
    <phoneticPr fontId="12"/>
  </si>
  <si>
    <t>　　広報部</t>
    <rPh sb="2" eb="5">
      <t>コウホウブ</t>
    </rPh>
    <phoneticPr fontId="12"/>
  </si>
  <si>
    <t>　　営業部</t>
    <rPh sb="2" eb="5">
      <t>エイギョウブ</t>
    </rPh>
    <phoneticPr fontId="12"/>
  </si>
  <si>
    <t>　　他部署</t>
    <rPh sb="2" eb="5">
      <t>タブショ</t>
    </rPh>
    <phoneticPr fontId="12"/>
  </si>
  <si>
    <t>　　モンベルストア　（　　　　　）店</t>
    <rPh sb="17" eb="18">
      <t>ミセ</t>
    </rPh>
    <phoneticPr fontId="12"/>
  </si>
  <si>
    <t>登録のきっかけ
※該当するものに☑</t>
    <phoneticPr fontId="2"/>
  </si>
  <si>
    <t>　　M.O.C.（モンベル・アウトドア・チャレンジ）</t>
    <phoneticPr fontId="12"/>
  </si>
  <si>
    <t>https://twitter.com/montbelljp</t>
    <phoneticPr fontId="2"/>
  </si>
  <si>
    <t>PR動画</t>
    <rPh sb="2" eb="4">
      <t>ドウガ</t>
    </rPh>
    <phoneticPr fontId="2"/>
  </si>
  <si>
    <t>紹介文＆URL埋め込み</t>
    <rPh sb="0" eb="3">
      <t>ショウカイブン</t>
    </rPh>
    <rPh sb="7" eb="8">
      <t>ウ</t>
    </rPh>
    <rPh sb="9" eb="10">
      <t>コ</t>
    </rPh>
    <phoneticPr fontId="2"/>
  </si>
  <si>
    <t>名称
（タイトル）</t>
    <rPh sb="0" eb="2">
      <t>メイショウ</t>
    </rPh>
    <phoneticPr fontId="2"/>
  </si>
  <si>
    <t>スキー場</t>
    <rPh sb="3" eb="4">
      <t>ジョウ</t>
    </rPh>
    <phoneticPr fontId="2"/>
  </si>
  <si>
    <t>クライミングジム</t>
    <phoneticPr fontId="2"/>
  </si>
  <si>
    <t>ロープウェイ・ケーブルカー</t>
    <phoneticPr fontId="2"/>
  </si>
  <si>
    <r>
      <rPr>
        <sz val="11"/>
        <color theme="1"/>
        <rFont val="ＭＳ Ｐゴシック"/>
        <family val="3"/>
        <charset val="128"/>
      </rPr>
      <t>【優先アクティビティ①】　</t>
    </r>
    <r>
      <rPr>
        <b/>
        <sz val="11"/>
        <color theme="1"/>
        <rFont val="ＭＳ Ｐゴシック"/>
        <family val="3"/>
        <charset val="128"/>
      </rPr>
      <t>トレッキング</t>
    </r>
    <phoneticPr fontId="2"/>
  </si>
  <si>
    <r>
      <rPr>
        <sz val="11"/>
        <color theme="1"/>
        <rFont val="ＭＳ Ｐゴシック"/>
        <family val="3"/>
        <charset val="128"/>
      </rPr>
      <t>【優先アクティビティ②】　</t>
    </r>
    <r>
      <rPr>
        <b/>
        <sz val="11"/>
        <color theme="1"/>
        <rFont val="ＭＳ Ｐゴシック"/>
        <family val="3"/>
        <charset val="128"/>
      </rPr>
      <t>サイクリング</t>
    </r>
    <phoneticPr fontId="2"/>
  </si>
  <si>
    <r>
      <rPr>
        <sz val="11"/>
        <color theme="1"/>
        <rFont val="ＭＳ Ｐゴシック"/>
        <family val="3"/>
        <charset val="128"/>
      </rPr>
      <t>【優先分類①】　</t>
    </r>
    <r>
      <rPr>
        <b/>
        <sz val="11"/>
        <color theme="1"/>
        <rFont val="ＭＳ Ｐゴシック"/>
        <family val="3"/>
        <charset val="128"/>
      </rPr>
      <t>宿泊施設</t>
    </r>
    <rPh sb="3" eb="5">
      <t>ブンルイ</t>
    </rPh>
    <rPh sb="8" eb="10">
      <t>シュクハク</t>
    </rPh>
    <rPh sb="10" eb="12">
      <t>シセツ</t>
    </rPh>
    <phoneticPr fontId="2"/>
  </si>
  <si>
    <r>
      <rPr>
        <sz val="11"/>
        <color theme="1"/>
        <rFont val="ＭＳ Ｐゴシック"/>
        <family val="3"/>
        <charset val="128"/>
      </rPr>
      <t>【優先分類②】　</t>
    </r>
    <r>
      <rPr>
        <b/>
        <sz val="11"/>
        <color theme="1"/>
        <rFont val="ＭＳ Ｐゴシック"/>
        <family val="3"/>
        <charset val="128"/>
      </rPr>
      <t>ショッピング</t>
    </r>
    <phoneticPr fontId="2"/>
  </si>
  <si>
    <t>業務用メールアドレス</t>
    <rPh sb="0" eb="3">
      <t>ギョウムヨウ</t>
    </rPh>
    <phoneticPr fontId="2"/>
  </si>
  <si>
    <t>関連情報【入力】</t>
    <rPh sb="0" eb="4">
      <t>カンレンジョウホウ</t>
    </rPh>
    <phoneticPr fontId="2"/>
  </si>
  <si>
    <t>【上段】　SNS　アカウント名</t>
    <phoneticPr fontId="2"/>
  </si>
  <si>
    <t>字名・番地</t>
    <rPh sb="0" eb="1">
      <t>アザ</t>
    </rPh>
    <rPh sb="1" eb="2">
      <t>メイ</t>
    </rPh>
    <rPh sb="3" eb="5">
      <t>バンチ</t>
    </rPh>
    <phoneticPr fontId="2"/>
  </si>
  <si>
    <t>字名・番地</t>
    <rPh sb="0" eb="1">
      <t>ジ</t>
    </rPh>
    <rPh sb="1" eb="2">
      <t>メイ</t>
    </rPh>
    <rPh sb="3" eb="5">
      <t>バンチ</t>
    </rPh>
    <phoneticPr fontId="2"/>
  </si>
  <si>
    <t>大阪市</t>
    <rPh sb="0" eb="3">
      <t>オオサカシ</t>
    </rPh>
    <phoneticPr fontId="2"/>
  </si>
  <si>
    <t>西区新町1-33-20</t>
    <rPh sb="0" eb="2">
      <t>ニシク</t>
    </rPh>
    <rPh sb="2" eb="4">
      <t>シンマチ</t>
    </rPh>
    <phoneticPr fontId="2"/>
  </si>
  <si>
    <t>字名・番地</t>
    <phoneticPr fontId="2"/>
  </si>
  <si>
    <t>市町村（東京23区）</t>
    <rPh sb="4" eb="6">
      <t>トウキョウ</t>
    </rPh>
    <rPh sb="8" eb="9">
      <t>ク</t>
    </rPh>
    <phoneticPr fontId="2"/>
  </si>
  <si>
    <t>西区新町1-33-20</t>
    <rPh sb="2" eb="4">
      <t>シンマチ</t>
    </rPh>
    <phoneticPr fontId="2"/>
  </si>
  <si>
    <r>
      <t>市区町村</t>
    </r>
    <r>
      <rPr>
        <sz val="9"/>
        <color theme="1"/>
        <rFont val="ＭＳ Ｐゴシック"/>
        <family val="3"/>
        <charset val="128"/>
      </rPr>
      <t>（区は東京23区のみ）</t>
    </r>
    <rPh sb="0" eb="2">
      <t>シク</t>
    </rPh>
    <rPh sb="2" eb="4">
      <t>チョウソン</t>
    </rPh>
    <rPh sb="5" eb="6">
      <t>ク</t>
    </rPh>
    <rPh sb="7" eb="9">
      <t>トウキョウ</t>
    </rPh>
    <rPh sb="11" eb="12">
      <t>ク</t>
    </rPh>
    <phoneticPr fontId="2"/>
  </si>
  <si>
    <t>facebook</t>
  </si>
  <si>
    <t>門鈴村　</t>
    <rPh sb="0" eb="1">
      <t>モン</t>
    </rPh>
    <rPh sb="1" eb="2">
      <t>スズ</t>
    </rPh>
    <rPh sb="2" eb="3">
      <t>ムラ</t>
    </rPh>
    <phoneticPr fontId="2"/>
  </si>
  <si>
    <t>門鈴村</t>
    <phoneticPr fontId="2"/>
  </si>
  <si>
    <t>門鈴村</t>
    <phoneticPr fontId="2"/>
  </si>
  <si>
    <t>門鈴村~熊のいる宿～</t>
    <rPh sb="4" eb="5">
      <t>クマ</t>
    </rPh>
    <rPh sb="8" eb="9">
      <t>ヤド</t>
    </rPh>
    <phoneticPr fontId="2"/>
  </si>
  <si>
    <t>門鈴村with bear</t>
    <phoneticPr fontId="2"/>
  </si>
  <si>
    <t>YouTubeチャンネル</t>
  </si>
  <si>
    <t>https://m.facebook.com/montbelljpn</t>
    <phoneticPr fontId="2"/>
  </si>
  <si>
    <t>Twitter</t>
    <phoneticPr fontId="2"/>
  </si>
  <si>
    <t>Instagram</t>
    <phoneticPr fontId="2"/>
  </si>
  <si>
    <t>YouTubeチャンネル</t>
    <phoneticPr fontId="2"/>
  </si>
  <si>
    <t>■facebook：</t>
    <phoneticPr fontId="2"/>
  </si>
  <si>
    <t>■Twitter：</t>
    <phoneticPr fontId="2"/>
  </si>
  <si>
    <t>■Instagram：</t>
    <phoneticPr fontId="2"/>
  </si>
  <si>
    <t>■YouTube：</t>
    <phoneticPr fontId="2"/>
  </si>
  <si>
    <t>登録開始希望日</t>
    <rPh sb="0" eb="2">
      <t>トウロク</t>
    </rPh>
    <rPh sb="2" eb="4">
      <t>カイシ</t>
    </rPh>
    <rPh sb="4" eb="7">
      <t>キボウヒ</t>
    </rPh>
    <phoneticPr fontId="2"/>
  </si>
  <si>
    <t>登録開始希望日</t>
    <rPh sb="0" eb="2">
      <t>トウロク</t>
    </rPh>
    <rPh sb="2" eb="4">
      <t>カイシ</t>
    </rPh>
    <rPh sb="4" eb="7">
      <t>キボウビ</t>
    </rPh>
    <phoneticPr fontId="2"/>
  </si>
  <si>
    <t>ペット同伴の可否、
及び可能な範囲(飲食同伴、宿泊、ドッグラン等)</t>
    <rPh sb="3" eb="5">
      <t>ドウハン</t>
    </rPh>
    <rPh sb="6" eb="8">
      <t>カヒ</t>
    </rPh>
    <rPh sb="10" eb="11">
      <t>オヨ</t>
    </rPh>
    <rPh sb="12" eb="14">
      <t>カノウ</t>
    </rPh>
    <rPh sb="15" eb="17">
      <t>ハンイ</t>
    </rPh>
    <rPh sb="18" eb="20">
      <t>インショク</t>
    </rPh>
    <rPh sb="20" eb="22">
      <t>ドウハン</t>
    </rPh>
    <rPh sb="23" eb="25">
      <t>シュクハク</t>
    </rPh>
    <rPh sb="31" eb="32">
      <t>ナド</t>
    </rPh>
    <phoneticPr fontId="2"/>
  </si>
  <si>
    <t xml:space="preserve">ペット同伴可能です。
温浴施設のみ、同伴不可。
</t>
    <rPh sb="3" eb="7">
      <t>ドウハンカノウ</t>
    </rPh>
    <rPh sb="11" eb="13">
      <t>オンヨク</t>
    </rPh>
    <rPh sb="13" eb="15">
      <t>シセツ</t>
    </rPh>
    <rPh sb="18" eb="20">
      <t>ドウハン</t>
    </rPh>
    <rPh sb="20" eb="22">
      <t>フカ</t>
    </rPh>
    <phoneticPr fontId="2"/>
  </si>
  <si>
    <t>法人名</t>
    <rPh sb="0" eb="3">
      <t>ホウジンメイ</t>
    </rPh>
    <phoneticPr fontId="2"/>
  </si>
  <si>
    <t>(法人)郵便番号</t>
    <rPh sb="1" eb="3">
      <t>ホウジン</t>
    </rPh>
    <rPh sb="4" eb="8">
      <t>ユウビンバンゴウ</t>
    </rPh>
    <phoneticPr fontId="2"/>
  </si>
  <si>
    <t>(法人)住所</t>
    <rPh sb="4" eb="6">
      <t>ジュウショ</t>
    </rPh>
    <phoneticPr fontId="2"/>
  </si>
  <si>
    <t>(法人)電話番号</t>
    <rPh sb="4" eb="8">
      <t>デンワバンゴウ</t>
    </rPh>
    <phoneticPr fontId="2"/>
  </si>
  <si>
    <r>
      <t xml:space="preserve">○公式SNSアカウント
</t>
    </r>
    <r>
      <rPr>
        <sz val="9"/>
        <color rgb="FFFF0000"/>
        <rFont val="ＭＳ Ｐゴシック"/>
        <family val="3"/>
        <charset val="128"/>
      </rPr>
      <t>※ドロップダウンでSNSの種類を選択。右の上段にアカウント名、下段にURLを記入。</t>
    </r>
    <phoneticPr fontId="2"/>
  </si>
  <si>
    <t>＜公式SNS＞</t>
    <rPh sb="1" eb="3">
      <t>コウシキ</t>
    </rPh>
    <phoneticPr fontId="2"/>
  </si>
  <si>
    <t>住所</t>
    <rPh sb="0" eb="2">
      <t>ジュウショ</t>
    </rPh>
    <phoneticPr fontId="2"/>
  </si>
  <si>
    <r>
      <t xml:space="preserve">LINE
</t>
    </r>
    <r>
      <rPr>
        <sz val="9"/>
        <color rgb="FFFF0000"/>
        <rFont val="ＭＳ Ｐゴシック"/>
        <family val="3"/>
        <charset val="128"/>
      </rPr>
      <t>※下段に「</t>
    </r>
    <r>
      <rPr>
        <b/>
        <sz val="9"/>
        <color rgb="FFFF0000"/>
        <rFont val="ＭＳ Ｐゴシック"/>
        <family val="3"/>
        <charset val="128"/>
      </rPr>
      <t>LINE ID</t>
    </r>
    <r>
      <rPr>
        <sz val="9"/>
        <color rgb="FFFF0000"/>
        <rFont val="ＭＳ Ｐゴシック"/>
        <family val="3"/>
        <charset val="128"/>
      </rPr>
      <t>」を記入してください。</t>
    </r>
    <rPh sb="6" eb="8">
      <t>ゲダン</t>
    </rPh>
    <rPh sb="19" eb="21">
      <t>キニュウ</t>
    </rPh>
    <phoneticPr fontId="2"/>
  </si>
  <si>
    <t>monbell1975</t>
    <phoneticPr fontId="2"/>
  </si>
  <si>
    <r>
      <t xml:space="preserve">LINE
</t>
    </r>
    <r>
      <rPr>
        <sz val="9"/>
        <color rgb="FFFF0000"/>
        <rFont val="ＭＳ Ｐゴシック"/>
        <family val="3"/>
        <charset val="128"/>
      </rPr>
      <t>※下段に「</t>
    </r>
    <r>
      <rPr>
        <b/>
        <sz val="9"/>
        <color rgb="FFFF0000"/>
        <rFont val="ＭＳ Ｐゴシック"/>
        <family val="3"/>
        <charset val="128"/>
      </rPr>
      <t>LINE ID</t>
    </r>
    <r>
      <rPr>
        <sz val="9"/>
        <color rgb="FFFF0000"/>
        <rFont val="ＭＳ Ｐゴシック"/>
        <family val="3"/>
        <charset val="128"/>
      </rPr>
      <t>」を記入してください。</t>
    </r>
    <phoneticPr fontId="2"/>
  </si>
  <si>
    <t>■LINE：</t>
    <phoneticPr fontId="2"/>
  </si>
  <si>
    <t>【下段】　SNS　URL　（LINEのみIDを記入）</t>
    <rPh sb="1" eb="2">
      <t>シタ</t>
    </rPh>
    <rPh sb="23" eb="25">
      <t>キニュウ</t>
    </rPh>
    <phoneticPr fontId="2"/>
  </si>
  <si>
    <t>【下段】　SNS　URL　（LINEのみIDを記入）</t>
    <phoneticPr fontId="2"/>
  </si>
  <si>
    <t>[IFRAME]width=100% height=360 src=</t>
    <phoneticPr fontId="39"/>
  </si>
  <si>
    <t>?rel=0 allowfullscreen[/IFRAME]</t>
    <phoneticPr fontId="39"/>
  </si>
  <si>
    <t>ここに共有リンク貼り付け</t>
    <rPh sb="3" eb="5">
      <t>キョウユウ</t>
    </rPh>
    <rPh sb="8" eb="9">
      <t>ハ</t>
    </rPh>
    <rPh sb="10" eb="11">
      <t>ツ</t>
    </rPh>
    <phoneticPr fontId="2"/>
  </si>
  <si>
    <t>フレンドショップ情報</t>
    <rPh sb="8" eb="10">
      <t>ジョウホウ</t>
    </rPh>
    <phoneticPr fontId="2"/>
  </si>
  <si>
    <t>会員特典</t>
    <rPh sb="0" eb="4">
      <t>カイイントクテン</t>
    </rPh>
    <phoneticPr fontId="2"/>
  </si>
  <si>
    <r>
      <t>施設で提供しているアクティビティ</t>
    </r>
    <r>
      <rPr>
        <sz val="10"/>
        <color theme="1"/>
        <rFont val="ＭＳ Ｐゴシック"/>
        <family val="3"/>
        <charset val="128"/>
      </rPr>
      <t>※当てはまるものがあれば該当するものに☑</t>
    </r>
    <r>
      <rPr>
        <b/>
        <sz val="11"/>
        <color theme="1"/>
        <rFont val="ＭＳ Ｐゴシック"/>
        <family val="3"/>
        <charset val="128"/>
      </rPr>
      <t xml:space="preserve">
</t>
    </r>
    <r>
      <rPr>
        <sz val="10"/>
        <color theme="1"/>
        <rFont val="ＭＳ Ｐゴシック"/>
        <family val="3"/>
        <charset val="128"/>
      </rPr>
      <t>（複数選択可）</t>
    </r>
    <rPh sb="0" eb="2">
      <t>シセツ</t>
    </rPh>
    <rPh sb="3" eb="5">
      <t>テイキョウ</t>
    </rPh>
    <rPh sb="17" eb="18">
      <t>ア</t>
    </rPh>
    <rPh sb="28" eb="30">
      <t>ガイトウ</t>
    </rPh>
    <phoneticPr fontId="2"/>
  </si>
  <si>
    <r>
      <t xml:space="preserve">施設分類
</t>
    </r>
    <r>
      <rPr>
        <sz val="10"/>
        <color theme="1"/>
        <rFont val="ＭＳ Ｐゴシック"/>
        <family val="3"/>
        <charset val="128"/>
      </rPr>
      <t>※該当するものに☑
（複数選択可）</t>
    </r>
    <rPh sb="0" eb="2">
      <t>シセツ</t>
    </rPh>
    <rPh sb="2" eb="4">
      <t>ブンルイ</t>
    </rPh>
    <rPh sb="6" eb="8">
      <t>ガイトウ</t>
    </rPh>
    <phoneticPr fontId="2"/>
  </si>
  <si>
    <r>
      <t xml:space="preserve">モンベルクラブ会員さまへの特典
</t>
    </r>
    <r>
      <rPr>
        <sz val="10"/>
        <color theme="1"/>
        <rFont val="ＭＳ Ｐゴシック"/>
        <family val="3"/>
        <charset val="128"/>
      </rPr>
      <t>（全国の会員様がいつでも何度でもご利用いただける特典をご提供ください。姉妹店、系列店での特典設定はご遠慮ください。）</t>
    </r>
    <rPh sb="7" eb="9">
      <t>カイイン</t>
    </rPh>
    <rPh sb="13" eb="15">
      <t>トクテン</t>
    </rPh>
    <rPh sb="17" eb="19">
      <t>ゼンコク</t>
    </rPh>
    <rPh sb="20" eb="22">
      <t>カイイン</t>
    </rPh>
    <rPh sb="22" eb="23">
      <t>サマ</t>
    </rPh>
    <rPh sb="28" eb="30">
      <t>ナンド</t>
    </rPh>
    <rPh sb="33" eb="35">
      <t>リヨウ</t>
    </rPh>
    <rPh sb="40" eb="42">
      <t>トクテン</t>
    </rPh>
    <rPh sb="44" eb="46">
      <t>テイキョウ</t>
    </rPh>
    <rPh sb="51" eb="54">
      <t>シマイテン</t>
    </rPh>
    <rPh sb="55" eb="58">
      <t>ケイレツテン</t>
    </rPh>
    <rPh sb="60" eb="62">
      <t>トクテン</t>
    </rPh>
    <rPh sb="62" eb="64">
      <t>セッテイ</t>
    </rPh>
    <rPh sb="66" eb="68">
      <t>エンリョ</t>
    </rPh>
    <phoneticPr fontId="2"/>
  </si>
  <si>
    <r>
      <t xml:space="preserve">施設紹介文
</t>
    </r>
    <r>
      <rPr>
        <sz val="10"/>
        <color theme="1"/>
        <rFont val="ＭＳ Ｐゴシック"/>
        <family val="3"/>
        <charset val="128"/>
      </rPr>
      <t>（WEBサイト用）</t>
    </r>
    <r>
      <rPr>
        <b/>
        <sz val="10"/>
        <color theme="1"/>
        <rFont val="ＭＳ Ｐゴシック"/>
        <family val="3"/>
        <charset val="128"/>
      </rPr>
      <t xml:space="preserve">
</t>
    </r>
    <r>
      <rPr>
        <sz val="10"/>
        <color theme="1"/>
        <rFont val="ＭＳ Ｐゴシック"/>
        <family val="3"/>
        <charset val="128"/>
      </rPr>
      <t>※400文字以内</t>
    </r>
    <rPh sb="0" eb="5">
      <t>シセツショウカイブン</t>
    </rPh>
    <rPh sb="13" eb="14">
      <t>ヨウ</t>
    </rPh>
    <rPh sb="20" eb="22">
      <t>モジ</t>
    </rPh>
    <rPh sb="22" eb="24">
      <t>イナイ</t>
    </rPh>
    <phoneticPr fontId="2"/>
  </si>
  <si>
    <r>
      <t xml:space="preserve">施設紹介文
</t>
    </r>
    <r>
      <rPr>
        <sz val="10"/>
        <color theme="1"/>
        <rFont val="ＭＳ Ｐゴシック"/>
        <family val="3"/>
        <charset val="128"/>
      </rPr>
      <t>（特典ガイド・WEBサイト一覧用）
※100文字以内</t>
    </r>
    <rPh sb="0" eb="5">
      <t>シセツショウカイブン</t>
    </rPh>
    <rPh sb="7" eb="9">
      <t>トクテン</t>
    </rPh>
    <rPh sb="19" eb="21">
      <t>イチラン</t>
    </rPh>
    <rPh sb="21" eb="22">
      <t>ヨウ</t>
    </rPh>
    <rPh sb="28" eb="30">
      <t>モジ</t>
    </rPh>
    <rPh sb="30" eb="32">
      <t>イナイ</t>
    </rPh>
    <phoneticPr fontId="2"/>
  </si>
  <si>
    <r>
      <t xml:space="preserve">営業について備考
</t>
    </r>
    <r>
      <rPr>
        <sz val="10"/>
        <color theme="1"/>
        <rFont val="ＭＳ Ｐゴシック"/>
        <family val="3"/>
        <charset val="128"/>
      </rPr>
      <t>（上記以外に特記事項があればこちらにご記入ください。）</t>
    </r>
    <r>
      <rPr>
        <sz val="11"/>
        <color theme="1"/>
        <rFont val="ＭＳ Ｐゴシック"/>
        <family val="3"/>
        <charset val="128"/>
      </rPr>
      <t xml:space="preserve">
</t>
    </r>
    <r>
      <rPr>
        <sz val="10"/>
        <color theme="1"/>
        <rFont val="ＭＳ Ｐゴシック"/>
        <family val="3"/>
        <charset val="128"/>
      </rPr>
      <t>ex. 料金、チェックイン・アウト時間、設備、収容人数、部屋数など</t>
    </r>
    <rPh sb="0" eb="2">
      <t>エイギョウ</t>
    </rPh>
    <rPh sb="6" eb="8">
      <t>ビコウ</t>
    </rPh>
    <rPh sb="10" eb="12">
      <t>ジョウキ</t>
    </rPh>
    <rPh sb="12" eb="14">
      <t>イガイ</t>
    </rPh>
    <rPh sb="15" eb="19">
      <t>トッキジコウ</t>
    </rPh>
    <rPh sb="28" eb="30">
      <t>キニュウ</t>
    </rPh>
    <phoneticPr fontId="2"/>
  </si>
  <si>
    <r>
      <t>ペット同伴の可否、
及び可能な範囲</t>
    </r>
    <r>
      <rPr>
        <sz val="10"/>
        <color theme="1"/>
        <rFont val="ＭＳ Ｐゴシック"/>
        <family val="3"/>
        <charset val="128"/>
      </rPr>
      <t>(飲食同伴、宿泊、ドッグラン等)</t>
    </r>
    <rPh sb="3" eb="5">
      <t>ドウハン</t>
    </rPh>
    <rPh sb="6" eb="8">
      <t>カヒ</t>
    </rPh>
    <rPh sb="10" eb="11">
      <t>オヨ</t>
    </rPh>
    <rPh sb="12" eb="14">
      <t>カノウ</t>
    </rPh>
    <rPh sb="15" eb="17">
      <t>ハンイ</t>
    </rPh>
    <rPh sb="18" eb="20">
      <t>インショク</t>
    </rPh>
    <rPh sb="20" eb="22">
      <t>ドウハン</t>
    </rPh>
    <rPh sb="23" eb="25">
      <t>シュクハク</t>
    </rPh>
    <rPh sb="31" eb="32">
      <t>ナド</t>
    </rPh>
    <phoneticPr fontId="2"/>
  </si>
  <si>
    <r>
      <rPr>
        <b/>
        <sz val="12"/>
        <color theme="1"/>
        <rFont val="ＭＳ Ｐゴシック"/>
        <family val="3"/>
        <charset val="128"/>
      </rPr>
      <t>○公式SNSアカウント</t>
    </r>
    <r>
      <rPr>
        <b/>
        <sz val="10.5"/>
        <color theme="1"/>
        <rFont val="ＭＳ Ｐゴシック"/>
        <family val="3"/>
        <charset val="128"/>
      </rPr>
      <t xml:space="preserve">
</t>
    </r>
    <r>
      <rPr>
        <sz val="9"/>
        <color rgb="FFFF0000"/>
        <rFont val="ＭＳ Ｐゴシック"/>
        <family val="3"/>
        <charset val="128"/>
      </rPr>
      <t>※右の上段にアカウント名、下段にURLを記入。</t>
    </r>
    <rPh sb="1" eb="3">
      <t>コウシキ</t>
    </rPh>
    <phoneticPr fontId="2"/>
  </si>
  <si>
    <t>　　その他　（　　　　　　　　　　　　）</t>
    <rPh sb="4" eb="5">
      <t>タ</t>
    </rPh>
    <phoneticPr fontId="12"/>
  </si>
  <si>
    <r>
      <t>　　会員さまのみ
　　</t>
    </r>
    <r>
      <rPr>
        <u/>
        <sz val="11"/>
        <color theme="1"/>
        <rFont val="ＭＳ Ｐゴシック"/>
        <family val="3"/>
        <charset val="128"/>
      </rPr>
      <t>　　</t>
    </r>
    <r>
      <rPr>
        <sz val="11"/>
        <color theme="1"/>
        <rFont val="ＭＳ Ｐゴシック"/>
        <family val="3"/>
        <charset val="128"/>
      </rPr>
      <t>名さままでOK  ※数字をご記入ください
　　1グループまでOK
特記事項：</t>
    </r>
    <rPh sb="2" eb="4">
      <t>カイイン</t>
    </rPh>
    <rPh sb="13" eb="14">
      <t>メイ</t>
    </rPh>
    <rPh sb="23" eb="25">
      <t>スウジ</t>
    </rPh>
    <rPh sb="27" eb="29">
      <t>キニュウ</t>
    </rPh>
    <rPh sb="46" eb="50">
      <t>トッキジコウ</t>
    </rPh>
    <phoneticPr fontId="2"/>
  </si>
  <si>
    <t>※弊社受付担当者をご存じの場合、担当者名もご記入ください。
担当者名（                                       ）</t>
    <rPh sb="1" eb="3">
      <t>ヘイシャ</t>
    </rPh>
    <rPh sb="3" eb="5">
      <t>ウケツケ</t>
    </rPh>
    <rPh sb="5" eb="8">
      <t>タントウシャ</t>
    </rPh>
    <rPh sb="10" eb="11">
      <t>ゾン</t>
    </rPh>
    <rPh sb="13" eb="15">
      <t>バアイ</t>
    </rPh>
    <rPh sb="16" eb="19">
      <t>タントウシャ</t>
    </rPh>
    <rPh sb="19" eb="20">
      <t>メイ</t>
    </rPh>
    <rPh sb="22" eb="24">
      <t>キニュウ</t>
    </rPh>
    <rPh sb="30" eb="33">
      <t>タントウシャ</t>
    </rPh>
    <rPh sb="33" eb="34">
      <t>メイ</t>
    </rPh>
    <phoneticPr fontId="11"/>
  </si>
  <si>
    <r>
      <t xml:space="preserve">モンベル・フレンドショップへのご登録希望をいただき誠にありがとうございます。
下記項目の順に太枠内へ必要事項をご記入いただきますようにお願いします。（グレーの部分は記入不要です）
</t>
    </r>
    <r>
      <rPr>
        <b/>
        <sz val="11"/>
        <color theme="1"/>
        <rFont val="ＭＳ Ｐゴシック"/>
        <family val="3"/>
        <charset val="128"/>
      </rPr>
      <t>★画像について★</t>
    </r>
    <r>
      <rPr>
        <sz val="11"/>
        <color theme="1"/>
        <rFont val="ＭＳ Ｐゴシック"/>
        <family val="3"/>
        <charset val="128"/>
      </rPr>
      <t xml:space="preserve">
フレンドショップページに掲載する施設画像を数枚ご用意ください。
サイズは</t>
    </r>
    <r>
      <rPr>
        <b/>
        <u/>
        <sz val="11"/>
        <color rgb="FFFF0000"/>
        <rFont val="ＭＳ Ｐゴシック"/>
        <family val="3"/>
        <charset val="128"/>
      </rPr>
      <t>短辺が2,000ピクセル程度のもの</t>
    </r>
    <r>
      <rPr>
        <sz val="11"/>
        <rFont val="ＭＳ Ｐゴシック"/>
        <family val="3"/>
        <charset val="128"/>
      </rPr>
      <t>を</t>
    </r>
    <r>
      <rPr>
        <sz val="11"/>
        <color theme="1"/>
        <rFont val="ＭＳ Ｐゴシック"/>
        <family val="3"/>
        <charset val="128"/>
      </rPr>
      <t xml:space="preserve">ご手配願います。　
</t>
    </r>
    <r>
      <rPr>
        <b/>
        <sz val="11"/>
        <color theme="1"/>
        <rFont val="ＭＳ Ｐゴシック"/>
        <family val="3"/>
        <charset val="128"/>
      </rPr>
      <t>【画像の版権について】</t>
    </r>
    <r>
      <rPr>
        <sz val="11"/>
        <color theme="1"/>
        <rFont val="ＭＳ Ｐゴシック"/>
        <family val="3"/>
        <charset val="128"/>
      </rPr>
      <t xml:space="preserve">
送付いただいた画像に関しては、弊社またはグループ会社内で使用することがあります。フレンドショップページ以外での使用が不可の場合は事前にお知らせください。
</t>
    </r>
    <r>
      <rPr>
        <sz val="10"/>
        <color theme="1"/>
        <rFont val="ＭＳ Ｐゴシック"/>
        <family val="3"/>
        <charset val="128"/>
      </rPr>
      <t>＜使用例＞特集、キャンペーン、イベントなどのイメージ画像としてウェブ・紙媒体告知物など</t>
    </r>
    <rPh sb="16" eb="18">
      <t>トウロク</t>
    </rPh>
    <rPh sb="18" eb="20">
      <t>キボウ</t>
    </rPh>
    <rPh sb="25" eb="26">
      <t>マコト</t>
    </rPh>
    <rPh sb="39" eb="43">
      <t>カキコウモク</t>
    </rPh>
    <rPh sb="44" eb="45">
      <t>ジュン</t>
    </rPh>
    <rPh sb="46" eb="48">
      <t>フトワク</t>
    </rPh>
    <rPh sb="48" eb="49">
      <t>ナイ</t>
    </rPh>
    <rPh sb="50" eb="52">
      <t>ヒツヨウ</t>
    </rPh>
    <rPh sb="52" eb="54">
      <t>ジコウ</t>
    </rPh>
    <rPh sb="56" eb="58">
      <t>キニュウ</t>
    </rPh>
    <rPh sb="68" eb="69">
      <t>ネガ</t>
    </rPh>
    <rPh sb="79" eb="81">
      <t>ブブン</t>
    </rPh>
    <rPh sb="82" eb="84">
      <t>キニュウ</t>
    </rPh>
    <rPh sb="84" eb="86">
      <t>フヨウ</t>
    </rPh>
    <rPh sb="112" eb="114">
      <t>ケイサイ</t>
    </rPh>
    <rPh sb="116" eb="118">
      <t>シセツ</t>
    </rPh>
    <rPh sb="121" eb="123">
      <t>スウマイ</t>
    </rPh>
    <rPh sb="124" eb="126">
      <t>ヨウイ</t>
    </rPh>
    <rPh sb="155" eb="157">
      <t>テハイ</t>
    </rPh>
    <rPh sb="157" eb="158">
      <t>ネガ</t>
    </rPh>
    <rPh sb="228" eb="230">
      <t>イガイ</t>
    </rPh>
    <rPh sb="232" eb="234">
      <t>シヨウ</t>
    </rPh>
    <rPh sb="235" eb="237">
      <t>フカ</t>
    </rPh>
    <rPh sb="238" eb="240">
      <t>バアイ</t>
    </rPh>
    <rPh sb="241" eb="243">
      <t>ジゼン</t>
    </rPh>
    <rPh sb="245" eb="246">
      <t>シ</t>
    </rPh>
    <phoneticPr fontId="12"/>
  </si>
  <si>
    <t xml:space="preserve">
</t>
  </si>
  <si>
    <t>■モンベルクラブスタッフ使用欄（ソフラ入力用）</t>
    <rPh sb="12" eb="14">
      <t>シヨウ</t>
    </rPh>
    <rPh sb="14" eb="15">
      <t>ラン</t>
    </rPh>
    <rPh sb="19" eb="21">
      <t>ニュウリョク</t>
    </rPh>
    <rPh sb="21" eb="22">
      <t>ヨウ</t>
    </rPh>
    <phoneticPr fontId="2"/>
  </si>
  <si>
    <r>
      <t xml:space="preserve">資格・免許など
</t>
    </r>
    <r>
      <rPr>
        <sz val="11"/>
        <color rgb="FFFF0000"/>
        <rFont val="ＭＳ Ｐゴシック"/>
        <family val="3"/>
        <charset val="128"/>
      </rPr>
      <t>※</t>
    </r>
    <r>
      <rPr>
        <sz val="9"/>
        <color rgb="FFFF0000"/>
        <rFont val="ＭＳ Ｐゴシック"/>
        <family val="3"/>
        <charset val="128"/>
      </rPr>
      <t>資格、免許、ライセンス（例：JRCA、日本山岳ガイド協会など）をお持ちであればご記入ください。</t>
    </r>
    <rPh sb="0" eb="2">
      <t>シカク</t>
    </rPh>
    <rPh sb="3" eb="5">
      <t>メンキョ</t>
    </rPh>
    <phoneticPr fontId="2"/>
  </si>
  <si>
    <t>ショップ名</t>
    <rPh sb="4" eb="5">
      <t>メイ</t>
    </rPh>
    <phoneticPr fontId="2"/>
  </si>
  <si>
    <t>フレンドエリア名</t>
    <rPh sb="7" eb="8">
      <t>メイ</t>
    </rPh>
    <phoneticPr fontId="2"/>
  </si>
  <si>
    <t>ショップ名かな</t>
    <rPh sb="4" eb="5">
      <t>メイ</t>
    </rPh>
    <phoneticPr fontId="2"/>
  </si>
  <si>
    <t>ショップ代表補人名</t>
    <rPh sb="4" eb="9">
      <t>ダイヒョウホジンメイ</t>
    </rPh>
    <phoneticPr fontId="2"/>
  </si>
  <si>
    <t>都道府県</t>
    <rPh sb="0" eb="4">
      <t>トドウフケン</t>
    </rPh>
    <phoneticPr fontId="2"/>
  </si>
  <si>
    <t>市町村</t>
    <rPh sb="0" eb="3">
      <t>シチョウソン</t>
    </rPh>
    <phoneticPr fontId="2"/>
  </si>
  <si>
    <t>WEB管理番号</t>
    <rPh sb="3" eb="7">
      <t>カンリバンゴウ</t>
    </rPh>
    <phoneticPr fontId="2"/>
  </si>
  <si>
    <t>※エラーになる場合は調べてください。</t>
    <rPh sb="7" eb="9">
      <t>バアイ</t>
    </rPh>
    <rPh sb="10" eb="11">
      <t>シラ</t>
    </rPh>
    <phoneticPr fontId="2"/>
  </si>
  <si>
    <t>【施設住所】</t>
    <rPh sb="1" eb="5">
      <t>シセツジュウショ</t>
    </rPh>
    <phoneticPr fontId="2"/>
  </si>
  <si>
    <t>郵便番号</t>
    <rPh sb="0" eb="4">
      <t>ユウビンバンゴウ</t>
    </rPh>
    <phoneticPr fontId="2"/>
  </si>
  <si>
    <t>市区町村</t>
    <rPh sb="0" eb="4">
      <t>シクチョウソン</t>
    </rPh>
    <phoneticPr fontId="2"/>
  </si>
  <si>
    <t>町名番地</t>
    <rPh sb="0" eb="4">
      <t>チョウメイバンチ</t>
    </rPh>
    <phoneticPr fontId="2"/>
  </si>
  <si>
    <t>建物名</t>
    <rPh sb="0" eb="3">
      <t>タテモノメイ</t>
    </rPh>
    <phoneticPr fontId="2"/>
  </si>
  <si>
    <t>TEL</t>
    <phoneticPr fontId="2"/>
  </si>
  <si>
    <t>FAX</t>
    <phoneticPr fontId="2"/>
  </si>
  <si>
    <t>【法人住所】</t>
    <rPh sb="1" eb="3">
      <t>ホウジン</t>
    </rPh>
    <rPh sb="3" eb="5">
      <t>ジュウショ</t>
    </rPh>
    <phoneticPr fontId="2"/>
  </si>
  <si>
    <t>法人住所</t>
    <rPh sb="0" eb="4">
      <t>ホウジンジュウショ</t>
    </rPh>
    <phoneticPr fontId="2"/>
  </si>
  <si>
    <t>【担当者登録】</t>
    <rPh sb="1" eb="4">
      <t>タントウシャ</t>
    </rPh>
    <rPh sb="4" eb="6">
      <t>トウロク</t>
    </rPh>
    <phoneticPr fontId="2"/>
  </si>
  <si>
    <t>担当法人名</t>
    <rPh sb="0" eb="5">
      <t>タントウホウジンメイ</t>
    </rPh>
    <phoneticPr fontId="2"/>
  </si>
  <si>
    <t>部署名</t>
    <rPh sb="0" eb="3">
      <t>ブショメイ</t>
    </rPh>
    <phoneticPr fontId="2"/>
  </si>
  <si>
    <t>担当者名</t>
    <rPh sb="0" eb="4">
      <t>タントウシャメイ</t>
    </rPh>
    <phoneticPr fontId="2"/>
  </si>
  <si>
    <t>ふりがな</t>
    <phoneticPr fontId="2"/>
  </si>
  <si>
    <t>電話番号1</t>
    <rPh sb="0" eb="4">
      <t>デンワバンゴウ</t>
    </rPh>
    <phoneticPr fontId="2"/>
  </si>
  <si>
    <t>メールアドレス</t>
    <phoneticPr fontId="2"/>
  </si>
  <si>
    <t>【分類】</t>
    <rPh sb="1" eb="3">
      <t>ブンルイ</t>
    </rPh>
    <phoneticPr fontId="2"/>
  </si>
  <si>
    <t>会員特典</t>
    <rPh sb="0" eb="4">
      <t>カイイントクテン</t>
    </rPh>
    <phoneticPr fontId="2"/>
  </si>
  <si>
    <t>【会員特典】</t>
    <rPh sb="1" eb="5">
      <t>カイイントクテン</t>
    </rPh>
    <phoneticPr fontId="2"/>
  </si>
  <si>
    <t>※会員さまのみ</t>
    <rPh sb="1" eb="3">
      <t>カイイン</t>
    </rPh>
    <phoneticPr fontId="2"/>
  </si>
  <si>
    <t>※＿名様までOK（チェック参照）</t>
    <rPh sb="2" eb="3">
      <t>メイ</t>
    </rPh>
    <rPh sb="3" eb="4">
      <t>サマ</t>
    </rPh>
    <rPh sb="13" eb="15">
      <t>サンショウ</t>
    </rPh>
    <phoneticPr fontId="2"/>
  </si>
  <si>
    <t>※1グループまでOK</t>
    <phoneticPr fontId="2"/>
  </si>
  <si>
    <t>■法人情報（任意）</t>
    <rPh sb="1" eb="3">
      <t>ホウジン</t>
    </rPh>
    <rPh sb="3" eb="5">
      <t>ジョウホウ</t>
    </rPh>
    <rPh sb="6" eb="8">
      <t>ニンイ</t>
    </rPh>
    <phoneticPr fontId="2"/>
  </si>
  <si>
    <t>■資格情報（任意）</t>
    <rPh sb="1" eb="3">
      <t>シカク</t>
    </rPh>
    <rPh sb="3" eb="5">
      <t>ジョウホウ</t>
    </rPh>
    <rPh sb="6" eb="8">
      <t>ニンイ</t>
    </rPh>
    <phoneticPr fontId="2"/>
  </si>
  <si>
    <t>D列コピーして値で貼り付けすると、ソフラにコピペできます。</t>
    <rPh sb="1" eb="2">
      <t>レツ</t>
    </rPh>
    <rPh sb="7" eb="8">
      <t>アタイ</t>
    </rPh>
    <rPh sb="9" eb="10">
      <t>ハ</t>
    </rPh>
    <rPh sb="11" eb="12">
      <t>ツ</t>
    </rPh>
    <phoneticPr fontId="2"/>
  </si>
  <si>
    <t>適用人数</t>
    <rPh sb="0" eb="2">
      <t>テキヨウ</t>
    </rPh>
    <rPh sb="2" eb="4">
      <t>ニンズウ</t>
    </rPh>
    <phoneticPr fontId="2"/>
  </si>
  <si>
    <t>3.食べる・買う</t>
    <rPh sb="2" eb="3">
      <t>タ</t>
    </rPh>
    <rPh sb="6" eb="7">
      <t>カ</t>
    </rPh>
    <phoneticPr fontId="2"/>
  </si>
  <si>
    <t>5.癒し</t>
    <rPh sb="2" eb="3">
      <t>イヤ</t>
    </rPh>
    <phoneticPr fontId="2"/>
  </si>
  <si>
    <t>4.泊まる</t>
    <rPh sb="2" eb="3">
      <t>ト</t>
    </rPh>
    <phoneticPr fontId="2"/>
  </si>
  <si>
    <t>１.遊ぶ・体験する</t>
    <rPh sb="2" eb="3">
      <t>アソ</t>
    </rPh>
    <rPh sb="5" eb="7">
      <t>タイケン</t>
    </rPh>
    <phoneticPr fontId="2"/>
  </si>
  <si>
    <t>1.トレッキング</t>
    <phoneticPr fontId="2"/>
  </si>
  <si>
    <t>2.スキー</t>
    <phoneticPr fontId="2"/>
  </si>
  <si>
    <t>3.スノーシュー</t>
    <phoneticPr fontId="2"/>
  </si>
  <si>
    <t>4.キャンプ</t>
    <phoneticPr fontId="2"/>
  </si>
  <si>
    <t>5.パラグライダー</t>
    <phoneticPr fontId="2"/>
  </si>
  <si>
    <t>6.カヌー・カヤック</t>
    <phoneticPr fontId="2"/>
  </si>
  <si>
    <t>7.サイクリング</t>
    <phoneticPr fontId="2"/>
  </si>
  <si>
    <t>8.クライミング</t>
    <phoneticPr fontId="2"/>
  </si>
  <si>
    <t>9.ＳＵＰ</t>
    <phoneticPr fontId="2"/>
  </si>
  <si>
    <t>10.エアボード</t>
    <phoneticPr fontId="2"/>
  </si>
  <si>
    <t>11.マウンテンバイク</t>
    <phoneticPr fontId="2"/>
  </si>
  <si>
    <t>12.ラフティング</t>
    <phoneticPr fontId="2"/>
  </si>
  <si>
    <t>13.キャニオニング</t>
    <phoneticPr fontId="2"/>
  </si>
  <si>
    <t>14.シャワークライミング</t>
    <phoneticPr fontId="2"/>
  </si>
  <si>
    <t>15.ドッグラン</t>
    <phoneticPr fontId="2"/>
  </si>
  <si>
    <t>16.温泉</t>
    <phoneticPr fontId="2"/>
  </si>
  <si>
    <t>98.該当なし</t>
    <phoneticPr fontId="2"/>
  </si>
  <si>
    <t>99.その他</t>
    <phoneticPr fontId="2"/>
  </si>
  <si>
    <t>交通系サービス</t>
  </si>
  <si>
    <t>博物館・美術館</t>
  </si>
  <si>
    <t>ﾄﾗﾍﾞﾙ・情報ｻｰﾋﾞｽ・その他</t>
  </si>
  <si>
    <t>2.知る・見る</t>
    <rPh sb="2" eb="3">
      <t>シ</t>
    </rPh>
    <rPh sb="5" eb="6">
      <t>ミ</t>
    </rPh>
    <phoneticPr fontId="2"/>
  </si>
  <si>
    <t>【業種】</t>
    <rPh sb="1" eb="3">
      <t>ギョウシュ</t>
    </rPh>
    <phoneticPr fontId="2"/>
  </si>
  <si>
    <t>業種①</t>
    <rPh sb="0" eb="2">
      <t>ギョウシュ</t>
    </rPh>
    <phoneticPr fontId="2"/>
  </si>
  <si>
    <t>業種②</t>
    <rPh sb="0" eb="2">
      <t>ギョウシュ</t>
    </rPh>
    <phoneticPr fontId="2"/>
  </si>
  <si>
    <t>&lt;業種番号&gt;</t>
    <rPh sb="1" eb="3">
      <t>ギョウシュ</t>
    </rPh>
    <rPh sb="3" eb="5">
      <t>バンゴウ</t>
    </rPh>
    <phoneticPr fontId="2"/>
  </si>
  <si>
    <t>【アクティビティ】</t>
    <phoneticPr fontId="2"/>
  </si>
  <si>
    <t>[A BLANK()(off)][/A]</t>
  </si>
  <si>
    <t>[A BLANK(https://line.me/R/ti/p/%40)(off)][/A]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</si>
</sst>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8" x14ac:knownFonts="1">
    <font>
      <sz val="11"/>
      <color theme="1"/>
      <name val="游ゴシック"/>
      <family val="2"/>
      <charset val="128"/>
      <scheme val="minor"/>
    </font>
    <font>
      <b/>
      <sz val="11"/>
      <color theme="1"/>
      <name val="游ゴシック"/>
      <family val="2"/>
      <charset val="128"/>
      <scheme val="minor"/>
    </font>
    <font>
      <sz val="6"/>
      <name val="游ゴシック"/>
      <family val="2"/>
      <charset val="128"/>
      <scheme val="minor"/>
    </font>
    <font>
      <sz val="11"/>
      <color theme="1"/>
      <name val="ＭＳ Ｐゴシック"/>
      <family val="3"/>
      <charset val="128"/>
    </font>
    <font>
      <b/>
      <sz val="11"/>
      <color theme="1"/>
      <name val="ＭＳ Ｐゴシック"/>
      <family val="3"/>
      <charset val="128"/>
    </font>
    <font>
      <b/>
      <sz val="11"/>
      <name val="ＭＳ Ｐゴシック"/>
      <family val="3"/>
      <charset val="128"/>
    </font>
    <font>
      <sz val="10"/>
      <color theme="1"/>
      <name val="ＭＳ Ｐゴシック"/>
      <family val="3"/>
      <charset val="128"/>
    </font>
    <font>
      <sz val="10"/>
      <color theme="1"/>
      <name val="ＭＳ 明朝"/>
      <family val="1"/>
      <charset val="128"/>
    </font>
    <font>
      <u/>
      <sz val="11"/>
      <color theme="1"/>
      <name val="ＭＳ Ｐゴシック"/>
      <family val="3"/>
      <charset val="128"/>
    </font>
    <font>
      <u/>
      <sz val="11"/>
      <color theme="10"/>
      <name val="游ゴシック"/>
      <family val="2"/>
      <charset val="128"/>
      <scheme val="minor"/>
    </font>
    <font>
      <u/>
      <sz val="6"/>
      <color theme="10"/>
      <name val="游ゴシック"/>
      <family val="2"/>
      <charset val="128"/>
      <scheme val="minor"/>
    </font>
    <font>
      <b/>
      <sz val="10.5"/>
      <color theme="1"/>
      <name val="ＭＳ Ｐゴシック"/>
      <family val="3"/>
      <charset val="128"/>
    </font>
    <font>
      <sz val="6"/>
      <name val="游ゴシック"/>
      <family val="3"/>
      <charset val="128"/>
    </font>
    <font>
      <b/>
      <sz val="11"/>
      <color rgb="FFFF0000"/>
      <name val="ＭＳ Ｐゴシック"/>
      <family val="3"/>
      <charset val="128"/>
    </font>
    <font>
      <b/>
      <sz val="48"/>
      <color theme="1"/>
      <name val="ＭＳ Ｐゴシック"/>
      <family val="3"/>
      <charset val="128"/>
    </font>
    <font>
      <b/>
      <sz val="12.1"/>
      <color rgb="FF333333"/>
      <name val="ＭＳ Ｐゴシック"/>
      <family val="3"/>
      <charset val="128"/>
    </font>
    <font>
      <b/>
      <sz val="12"/>
      <color theme="1"/>
      <name val="ＭＳ Ｐゴシック"/>
      <family val="3"/>
      <charset val="128"/>
    </font>
    <font>
      <sz val="11"/>
      <color rgb="FF0070C0"/>
      <name val="ＭＳ Ｐゴシック"/>
      <family val="3"/>
      <charset val="128"/>
    </font>
    <font>
      <sz val="11"/>
      <color rgb="FFFF0000"/>
      <name val="ＭＳ Ｐゴシック"/>
      <family val="3"/>
      <charset val="128"/>
    </font>
    <font>
      <sz val="8"/>
      <color rgb="FFFF0000"/>
      <name val="ＭＳ Ｐゴシック"/>
      <family val="3"/>
      <charset val="128"/>
    </font>
    <font>
      <sz val="11"/>
      <color indexed="8"/>
      <name val="ＭＳ Ｐゴシック"/>
      <family val="3"/>
      <charset val="128"/>
    </font>
    <font>
      <sz val="12"/>
      <color theme="1"/>
      <name val="ＭＳ Ｐゴシック"/>
      <family val="3"/>
      <charset val="128"/>
    </font>
    <font>
      <sz val="12"/>
      <name val="ＭＳ Ｐゴシック"/>
      <family val="3"/>
      <charset val="128"/>
    </font>
    <font>
      <sz val="11"/>
      <name val="ＭＳ Ｐゴシック"/>
      <family val="3"/>
      <charset val="128"/>
    </font>
    <font>
      <sz val="9"/>
      <color rgb="FFFF0000"/>
      <name val="ＭＳ Ｐゴシック"/>
      <family val="3"/>
      <charset val="128"/>
    </font>
    <font>
      <sz val="10"/>
      <name val="ＭＳ Ｐゴシック"/>
      <family val="3"/>
      <charset val="128"/>
    </font>
    <font>
      <b/>
      <sz val="16"/>
      <color rgb="FFFF0000"/>
      <name val="ＭＳ Ｐゴシック"/>
      <family val="3"/>
      <charset val="128"/>
    </font>
    <font>
      <sz val="14"/>
      <color theme="1"/>
      <name val="ＭＳ Ｐゴシック"/>
      <family val="3"/>
      <charset val="128"/>
    </font>
    <font>
      <sz val="11"/>
      <color theme="0" tint="-0.34998626667073579"/>
      <name val="游ゴシック"/>
      <family val="2"/>
      <charset val="128"/>
      <scheme val="minor"/>
    </font>
    <font>
      <b/>
      <sz val="11"/>
      <color theme="0" tint="-0.34998626667073579"/>
      <name val="游ゴシック"/>
      <family val="2"/>
      <charset val="128"/>
      <scheme val="minor"/>
    </font>
    <font>
      <b/>
      <sz val="11"/>
      <color theme="0" tint="-0.34998626667073579"/>
      <name val="游ゴシック"/>
      <family val="3"/>
      <charset val="128"/>
      <scheme val="minor"/>
    </font>
    <font>
      <sz val="11"/>
      <color theme="0" tint="-0.34998626667073579"/>
      <name val="游ゴシック"/>
      <family val="3"/>
      <charset val="128"/>
      <scheme val="minor"/>
    </font>
    <font>
      <b/>
      <u/>
      <sz val="11"/>
      <color rgb="FFFF0000"/>
      <name val="ＭＳ Ｐゴシック"/>
      <family val="3"/>
      <charset val="128"/>
    </font>
    <font>
      <sz val="10.5"/>
      <color theme="1"/>
      <name val="ＭＳ Ｐゴシック"/>
      <family val="3"/>
      <charset val="128"/>
    </font>
    <font>
      <sz val="9"/>
      <color theme="1"/>
      <name val="ＭＳ Ｐゴシック"/>
      <family val="3"/>
      <charset val="128"/>
    </font>
    <font>
      <b/>
      <sz val="9"/>
      <color rgb="FFFF0000"/>
      <name val="ＭＳ Ｐゴシック"/>
      <family val="3"/>
      <charset val="128"/>
    </font>
    <font>
      <sz val="11"/>
      <name val="游ゴシック"/>
      <family val="2"/>
      <charset val="128"/>
      <scheme val="minor"/>
    </font>
    <font>
      <sz val="9"/>
      <color rgb="FF000000"/>
      <name val="Meiryo UI"/>
      <family val="3"/>
      <charset val="128"/>
    </font>
    <font>
      <sz val="4"/>
      <color rgb="FFFF0000"/>
      <name val="游ゴシック"/>
      <family val="3"/>
      <charset val="128"/>
      <scheme val="minor"/>
    </font>
    <font>
      <sz val="6"/>
      <name val="游ゴシック"/>
      <family val="3"/>
      <charset val="128"/>
      <scheme val="minor"/>
    </font>
    <font>
      <sz val="12"/>
      <color theme="1"/>
      <name val="游ゴシック"/>
      <family val="2"/>
      <charset val="128"/>
      <scheme val="minor"/>
    </font>
    <font>
      <b/>
      <sz val="10"/>
      <color theme="1"/>
      <name val="ＭＳ Ｐゴシック"/>
      <family val="3"/>
      <charset val="128"/>
    </font>
    <font>
      <b/>
      <sz val="14"/>
      <color theme="1"/>
      <name val="ＭＳ Ｐゴシック"/>
      <family val="3"/>
      <charset val="128"/>
    </font>
    <font>
      <sz val="14"/>
      <color rgb="FFFF0000"/>
      <name val="游ゴシック"/>
      <family val="2"/>
      <charset val="128"/>
      <scheme val="minor"/>
    </font>
    <font>
      <sz val="11"/>
      <color theme="0"/>
      <name val="ＭＳ Ｐゴシック"/>
      <family val="3"/>
      <charset val="128"/>
    </font>
    <font>
      <sz val="4"/>
      <color theme="0"/>
      <name val="游ゴシック"/>
      <family val="3"/>
      <charset val="128"/>
      <scheme val="minor"/>
    </font>
    <font>
      <sz val="12"/>
      <color rgb="FFFF0000"/>
      <name val="ＭＳ Ｐゴシック"/>
      <family val="3"/>
      <charset val="128"/>
    </font>
    <font>
      <b/>
      <sz val="11"/>
      <color theme="1"/>
      <name val="游ゴシック"/>
      <family val="3"/>
      <charset val="128"/>
      <scheme val="minor"/>
    </font>
  </fonts>
  <fills count="14">
    <fill>
      <patternFill patternType="none"/>
    </fill>
    <fill>
      <patternFill patternType="gray125"/>
    </fill>
    <fill>
      <patternFill patternType="solid">
        <fgColor theme="5" tint="0.59999389629810485"/>
        <bgColor indexed="64"/>
      </patternFill>
    </fill>
    <fill>
      <patternFill patternType="solid">
        <fgColor theme="7" tint="0.79998168889431442"/>
        <bgColor indexed="64"/>
      </patternFill>
    </fill>
    <fill>
      <patternFill patternType="solid">
        <fgColor theme="2" tint="-0.499984740745262"/>
        <bgColor indexed="64"/>
      </patternFill>
    </fill>
    <fill>
      <patternFill patternType="solid">
        <fgColor theme="0" tint="-0.499984740745262"/>
        <bgColor indexed="64"/>
      </patternFill>
    </fill>
    <fill>
      <patternFill patternType="solid">
        <fgColor theme="0" tint="-0.14999847407452621"/>
        <bgColor indexed="64"/>
      </patternFill>
    </fill>
    <fill>
      <patternFill patternType="solid">
        <fgColor theme="3" tint="0.79998168889431442"/>
        <bgColor indexed="64"/>
      </patternFill>
    </fill>
    <fill>
      <patternFill patternType="solid">
        <fgColor theme="9" tint="0.79998168889431442"/>
        <bgColor indexed="64"/>
      </patternFill>
    </fill>
    <fill>
      <patternFill patternType="solid">
        <fgColor theme="4" tint="0.79998168889431442"/>
        <bgColor indexed="64"/>
      </patternFill>
    </fill>
    <fill>
      <patternFill patternType="solid">
        <fgColor theme="0"/>
        <bgColor indexed="64"/>
      </patternFill>
    </fill>
    <fill>
      <patternFill patternType="solid">
        <fgColor theme="3" tint="0.59999389629810485"/>
        <bgColor indexed="64"/>
      </patternFill>
    </fill>
    <fill>
      <patternFill patternType="solid">
        <fgColor theme="2" tint="-9.9978637043366805E-2"/>
        <bgColor indexed="64"/>
      </patternFill>
    </fill>
    <fill>
      <patternFill patternType="solid">
        <fgColor theme="0" tint="-4.9989318521683403E-2"/>
        <bgColor indexed="64"/>
      </patternFill>
    </fill>
  </fills>
  <borders count="83">
    <border>
      <left/>
      <right/>
      <top/>
      <bottom/>
      <diagonal/>
    </border>
    <border>
      <left style="thin">
        <color auto="1"/>
      </left>
      <right/>
      <top style="thin">
        <color auto="1"/>
      </top>
      <bottom style="thin">
        <color auto="1"/>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style="medium">
        <color auto="1"/>
      </right>
      <top style="thin">
        <color auto="1"/>
      </top>
      <bottom style="medium">
        <color auto="1"/>
      </bottom>
      <diagonal/>
    </border>
    <border>
      <left style="thin">
        <color auto="1"/>
      </left>
      <right/>
      <top style="thin">
        <color auto="1"/>
      </top>
      <bottom/>
      <diagonal/>
    </border>
    <border>
      <left style="thin">
        <color auto="1"/>
      </left>
      <right/>
      <top/>
      <bottom style="thin">
        <color auto="1"/>
      </bottom>
      <diagonal/>
    </border>
    <border>
      <left style="thin">
        <color auto="1"/>
      </left>
      <right/>
      <top/>
      <bottom/>
      <diagonal/>
    </border>
    <border>
      <left style="medium">
        <color auto="1"/>
      </left>
      <right style="medium">
        <color auto="1"/>
      </right>
      <top/>
      <bottom/>
      <diagonal/>
    </border>
    <border>
      <left style="thin">
        <color auto="1"/>
      </left>
      <right style="thin">
        <color auto="1"/>
      </right>
      <top style="thin">
        <color auto="1"/>
      </top>
      <bottom style="thin">
        <color auto="1"/>
      </bottom>
      <diagonal/>
    </border>
    <border>
      <left style="medium">
        <color auto="1"/>
      </left>
      <right style="medium">
        <color auto="1"/>
      </right>
      <top/>
      <bottom style="thin">
        <color auto="1"/>
      </bottom>
      <diagonal/>
    </border>
    <border>
      <left/>
      <right/>
      <top style="thin">
        <color auto="1"/>
      </top>
      <bottom/>
      <diagonal/>
    </border>
    <border>
      <left/>
      <right style="thin">
        <color auto="1"/>
      </right>
      <top style="thin">
        <color auto="1"/>
      </top>
      <bottom/>
      <diagonal/>
    </border>
    <border>
      <left style="thin">
        <color auto="1"/>
      </left>
      <right style="medium">
        <color auto="1"/>
      </right>
      <top style="thin">
        <color auto="1"/>
      </top>
      <bottom style="thin">
        <color auto="1"/>
      </bottom>
      <diagonal/>
    </border>
    <border>
      <left/>
      <right style="medium">
        <color auto="1"/>
      </right>
      <top/>
      <bottom/>
      <diagonal/>
    </border>
    <border>
      <left/>
      <right style="medium">
        <color auto="1"/>
      </right>
      <top style="thin">
        <color auto="1"/>
      </top>
      <bottom style="thin">
        <color auto="1"/>
      </bottom>
      <diagonal/>
    </border>
    <border>
      <left/>
      <right style="thick">
        <color auto="1"/>
      </right>
      <top/>
      <bottom/>
      <diagonal/>
    </border>
    <border>
      <left/>
      <right style="thin">
        <color auto="1"/>
      </right>
      <top style="thin">
        <color auto="1"/>
      </top>
      <bottom style="thin">
        <color auto="1"/>
      </bottom>
      <diagonal/>
    </border>
    <border>
      <left style="thin">
        <color auto="1"/>
      </left>
      <right style="thick">
        <color auto="1"/>
      </right>
      <top style="thin">
        <color auto="1"/>
      </top>
      <bottom style="thin">
        <color auto="1"/>
      </bottom>
      <diagonal/>
    </border>
    <border>
      <left/>
      <right/>
      <top style="thick">
        <color auto="1"/>
      </top>
      <bottom/>
      <diagonal/>
    </border>
    <border>
      <left style="thin">
        <color auto="1"/>
      </left>
      <right style="thin">
        <color auto="1"/>
      </right>
      <top style="thin">
        <color auto="1"/>
      </top>
      <bottom/>
      <diagonal/>
    </border>
    <border>
      <left style="thin">
        <color auto="1"/>
      </left>
      <right style="thick">
        <color auto="1"/>
      </right>
      <top style="thin">
        <color auto="1"/>
      </top>
      <bottom/>
      <diagonal/>
    </border>
    <border>
      <left/>
      <right style="thin">
        <color auto="1"/>
      </right>
      <top/>
      <bottom style="thin">
        <color auto="1"/>
      </bottom>
      <diagonal/>
    </border>
    <border>
      <left style="thin">
        <color auto="1"/>
      </left>
      <right style="thick">
        <color auto="1"/>
      </right>
      <top/>
      <bottom style="thin">
        <color auto="1"/>
      </bottom>
      <diagonal/>
    </border>
    <border>
      <left style="thick">
        <color auto="1"/>
      </left>
      <right style="thick">
        <color auto="1"/>
      </right>
      <top style="thin">
        <color auto="1"/>
      </top>
      <bottom style="thin">
        <color auto="1"/>
      </bottom>
      <diagonal/>
    </border>
    <border>
      <left style="thick">
        <color auto="1"/>
      </left>
      <right style="thick">
        <color auto="1"/>
      </right>
      <top/>
      <bottom/>
      <diagonal/>
    </border>
    <border>
      <left style="thick">
        <color auto="1"/>
      </left>
      <right style="thick">
        <color auto="1"/>
      </right>
      <top style="thick">
        <color auto="1"/>
      </top>
      <bottom style="thin">
        <color auto="1"/>
      </bottom>
      <diagonal/>
    </border>
    <border>
      <left style="thick">
        <color auto="1"/>
      </left>
      <right style="thick">
        <color auto="1"/>
      </right>
      <top/>
      <bottom style="thin">
        <color auto="1"/>
      </bottom>
      <diagonal/>
    </border>
    <border>
      <left style="thick">
        <color auto="1"/>
      </left>
      <right style="thick">
        <color auto="1"/>
      </right>
      <top style="thin">
        <color auto="1"/>
      </top>
      <bottom style="thick">
        <color auto="1"/>
      </bottom>
      <diagonal/>
    </border>
    <border>
      <left style="thin">
        <color auto="1"/>
      </left>
      <right style="thin">
        <color auto="1"/>
      </right>
      <top/>
      <bottom/>
      <diagonal/>
    </border>
    <border>
      <left style="thin">
        <color auto="1"/>
      </left>
      <right style="thick">
        <color auto="1"/>
      </right>
      <top/>
      <bottom/>
      <diagonal/>
    </border>
    <border>
      <left style="thin">
        <color auto="1"/>
      </left>
      <right style="medium">
        <color auto="1"/>
      </right>
      <top style="thin">
        <color auto="1"/>
      </top>
      <bottom/>
      <diagonal/>
    </border>
    <border>
      <left style="thin">
        <color auto="1"/>
      </left>
      <right style="medium">
        <color auto="1"/>
      </right>
      <top/>
      <bottom style="thin">
        <color auto="1"/>
      </bottom>
      <diagonal/>
    </border>
    <border>
      <left/>
      <right style="thin">
        <color auto="1"/>
      </right>
      <top/>
      <bottom/>
      <diagonal/>
    </border>
    <border>
      <left style="thick">
        <color auto="1"/>
      </left>
      <right style="thick">
        <color auto="1"/>
      </right>
      <top style="thick">
        <color auto="1"/>
      </top>
      <bottom/>
      <diagonal/>
    </border>
    <border>
      <left/>
      <right/>
      <top style="thin">
        <color auto="1"/>
      </top>
      <bottom style="thin">
        <color auto="1"/>
      </bottom>
      <diagonal/>
    </border>
    <border>
      <left style="thin">
        <color auto="1"/>
      </left>
      <right style="thick">
        <color auto="1"/>
      </right>
      <top style="thick">
        <color auto="1"/>
      </top>
      <bottom style="thin">
        <color auto="1"/>
      </bottom>
      <diagonal/>
    </border>
    <border>
      <left style="thin">
        <color auto="1"/>
      </left>
      <right style="thick">
        <color auto="1"/>
      </right>
      <top style="thin">
        <color auto="1"/>
      </top>
      <bottom style="thick">
        <color auto="1"/>
      </bottom>
      <diagonal/>
    </border>
    <border>
      <left style="thin">
        <color auto="1"/>
      </left>
      <right style="thick">
        <color auto="1"/>
      </right>
      <top style="thin">
        <color auto="1"/>
      </top>
      <bottom style="medium">
        <color auto="1"/>
      </bottom>
      <diagonal/>
    </border>
    <border>
      <left style="medium">
        <color auto="1"/>
      </left>
      <right style="thin">
        <color auto="1"/>
      </right>
      <top/>
      <bottom style="thin">
        <color auto="1"/>
      </bottom>
      <diagonal/>
    </border>
    <border>
      <left style="thin">
        <color auto="1"/>
      </left>
      <right style="thin">
        <color auto="1"/>
      </right>
      <top style="thin">
        <color auto="1"/>
      </top>
      <bottom style="thick">
        <color auto="1"/>
      </bottom>
      <diagonal/>
    </border>
    <border>
      <left style="thin">
        <color auto="1"/>
      </left>
      <right style="thin">
        <color auto="1"/>
      </right>
      <top/>
      <bottom style="thick">
        <color auto="1"/>
      </bottom>
      <diagonal/>
    </border>
    <border>
      <left style="medium">
        <color auto="1"/>
      </left>
      <right style="thin">
        <color auto="1"/>
      </right>
      <top style="thick">
        <color auto="1"/>
      </top>
      <bottom/>
      <diagonal/>
    </border>
    <border>
      <left style="medium">
        <color auto="1"/>
      </left>
      <right style="thin">
        <color auto="1"/>
      </right>
      <top style="thin">
        <color auto="1"/>
      </top>
      <bottom/>
      <diagonal/>
    </border>
    <border>
      <left style="medium">
        <color auto="1"/>
      </left>
      <right style="thin">
        <color auto="1"/>
      </right>
      <top/>
      <bottom style="medium">
        <color auto="1"/>
      </bottom>
      <diagonal/>
    </border>
    <border>
      <left/>
      <right style="thick">
        <color auto="1"/>
      </right>
      <top style="thin">
        <color auto="1"/>
      </top>
      <bottom style="thin">
        <color auto="1"/>
      </bottom>
      <diagonal/>
    </border>
    <border>
      <left/>
      <right style="thick">
        <color auto="1"/>
      </right>
      <top style="thin">
        <color auto="1"/>
      </top>
      <bottom style="thick">
        <color auto="1"/>
      </bottom>
      <diagonal/>
    </border>
    <border>
      <left/>
      <right style="thin">
        <color auto="1"/>
      </right>
      <top style="thick">
        <color auto="1"/>
      </top>
      <bottom/>
      <diagonal/>
    </border>
    <border>
      <left style="medium">
        <color auto="1"/>
      </left>
      <right style="thick">
        <color auto="1"/>
      </right>
      <top style="thin">
        <color auto="1"/>
      </top>
      <bottom style="thin">
        <color auto="1"/>
      </bottom>
      <diagonal/>
    </border>
    <border>
      <left/>
      <right/>
      <top/>
      <bottom style="thick">
        <color auto="1"/>
      </bottom>
      <diagonal/>
    </border>
    <border>
      <left/>
      <right style="thick">
        <color auto="1"/>
      </right>
      <top/>
      <bottom style="thin">
        <color auto="1"/>
      </bottom>
      <diagonal/>
    </border>
    <border>
      <left style="thick">
        <color auto="1"/>
      </left>
      <right style="thin">
        <color auto="1"/>
      </right>
      <top style="thin">
        <color auto="1"/>
      </top>
      <bottom/>
      <diagonal/>
    </border>
    <border>
      <left style="thick">
        <color auto="1"/>
      </left>
      <right style="thin">
        <color auto="1"/>
      </right>
      <top/>
      <bottom style="thick">
        <color auto="1"/>
      </bottom>
      <diagonal/>
    </border>
    <border>
      <left style="thick">
        <color auto="1"/>
      </left>
      <right style="thin">
        <color auto="1"/>
      </right>
      <top/>
      <bottom style="thin">
        <color auto="1"/>
      </bottom>
      <diagonal/>
    </border>
    <border>
      <left style="thick">
        <color auto="1"/>
      </left>
      <right style="thin">
        <color auto="1"/>
      </right>
      <top/>
      <bottom/>
      <diagonal/>
    </border>
    <border>
      <left style="medium">
        <color auto="1"/>
      </left>
      <right style="medium">
        <color auto="1"/>
      </right>
      <top style="medium">
        <color auto="1"/>
      </top>
      <bottom style="medium">
        <color auto="1"/>
      </bottom>
      <diagonal/>
    </border>
    <border>
      <left/>
      <right style="thick">
        <color auto="1"/>
      </right>
      <top style="thin">
        <color auto="1"/>
      </top>
      <bottom/>
      <diagonal/>
    </border>
    <border>
      <left style="thick">
        <color auto="1"/>
      </left>
      <right style="thick">
        <color auto="1"/>
      </right>
      <top/>
      <bottom style="thick">
        <color auto="1"/>
      </bottom>
      <diagonal/>
    </border>
    <border>
      <left/>
      <right/>
      <top/>
      <bottom style="thin">
        <color auto="1"/>
      </bottom>
      <diagonal/>
    </border>
    <border>
      <left/>
      <right/>
      <top style="thick">
        <color auto="1"/>
      </top>
      <bottom style="thick">
        <color auto="1"/>
      </bottom>
      <diagonal/>
    </border>
    <border>
      <left style="medium">
        <color indexed="64"/>
      </left>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top style="thin">
        <color auto="1"/>
      </top>
      <bottom style="medium">
        <color indexed="64"/>
      </bottom>
      <diagonal/>
    </border>
    <border>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medium">
        <color indexed="64"/>
      </left>
      <right style="thin">
        <color auto="1"/>
      </right>
      <top style="medium">
        <color indexed="64"/>
      </top>
      <bottom/>
      <diagonal/>
    </border>
    <border>
      <left style="thin">
        <color auto="1"/>
      </left>
      <right style="thin">
        <color auto="1"/>
      </right>
      <top style="medium">
        <color indexed="64"/>
      </top>
      <bottom style="thin">
        <color auto="1"/>
      </bottom>
      <diagonal/>
    </border>
    <border>
      <left style="thin">
        <color auto="1"/>
      </left>
      <right style="thin">
        <color auto="1"/>
      </right>
      <top style="thin">
        <color auto="1"/>
      </top>
      <bottom style="medium">
        <color indexed="64"/>
      </bottom>
      <diagonal/>
    </border>
    <border>
      <left/>
      <right/>
      <top style="medium">
        <color auto="1"/>
      </top>
      <bottom style="medium">
        <color indexed="64"/>
      </bottom>
      <diagonal/>
    </border>
    <border>
      <left style="thin">
        <color auto="1"/>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thin">
        <color auto="1"/>
      </right>
      <top style="medium">
        <color indexed="64"/>
      </top>
      <bottom style="thin">
        <color auto="1"/>
      </bottom>
      <diagonal/>
    </border>
    <border>
      <left style="medium">
        <color indexed="64"/>
      </left>
      <right style="thin">
        <color auto="1"/>
      </right>
      <top style="thin">
        <color auto="1"/>
      </top>
      <bottom style="medium">
        <color indexed="64"/>
      </bottom>
      <diagonal/>
    </border>
    <border>
      <left style="medium">
        <color indexed="64"/>
      </left>
      <right/>
      <top style="thin">
        <color auto="1"/>
      </top>
      <bottom style="thin">
        <color auto="1"/>
      </bottom>
      <diagonal/>
    </border>
    <border>
      <left style="medium">
        <color indexed="64"/>
      </left>
      <right style="thin">
        <color auto="1"/>
      </right>
      <top/>
      <bottom/>
      <diagonal/>
    </border>
    <border>
      <left style="medium">
        <color indexed="64"/>
      </left>
      <right/>
      <top/>
      <bottom style="thin">
        <color auto="1"/>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auto="1"/>
      </right>
      <top style="medium">
        <color indexed="64"/>
      </top>
      <bottom style="medium">
        <color indexed="64"/>
      </bottom>
      <diagonal/>
    </border>
  </borders>
  <cellStyleXfs count="2">
    <xf numFmtId="0" fontId="0" fillId="0" borderId="0">
      <alignment vertical="center"/>
    </xf>
    <xf numFmtId="0" fontId="9" fillId="0" borderId="0" applyNumberFormat="0" applyFill="0" applyBorder="0" applyAlignment="0" applyProtection="0">
      <alignment vertical="center"/>
    </xf>
  </cellStyleXfs>
  <cellXfs count="335">
    <xf numFmtId="0" fontId="0" fillId="0" borderId="0" xfId="0">
      <alignment vertical="center"/>
    </xf>
    <xf numFmtId="0" fontId="3" fillId="0" borderId="0" xfId="0" applyFont="1">
      <alignment vertical="center"/>
    </xf>
    <xf numFmtId="0" fontId="4" fillId="2" borderId="0" xfId="0" applyFont="1" applyFill="1">
      <alignment vertical="center"/>
    </xf>
    <xf numFmtId="0" fontId="1" fillId="0" borderId="0" xfId="0" applyFont="1">
      <alignment vertical="center"/>
    </xf>
    <xf numFmtId="0" fontId="0" fillId="0" borderId="0" xfId="0" applyFill="1" applyBorder="1">
      <alignment vertical="center"/>
    </xf>
    <xf numFmtId="0" fontId="0" fillId="0" borderId="0" xfId="0" applyFill="1" applyBorder="1" applyAlignment="1">
      <alignment vertical="center" wrapText="1"/>
    </xf>
    <xf numFmtId="0" fontId="4" fillId="0" borderId="1" xfId="0" applyFont="1" applyBorder="1">
      <alignment vertical="center"/>
    </xf>
    <xf numFmtId="0" fontId="4" fillId="0" borderId="1" xfId="0" applyFont="1" applyBorder="1" applyAlignment="1">
      <alignment vertical="center" wrapText="1"/>
    </xf>
    <xf numFmtId="49" fontId="3" fillId="0" borderId="3" xfId="0" applyNumberFormat="1" applyFont="1" applyFill="1" applyBorder="1" applyAlignment="1">
      <alignment horizontal="left" vertical="top" wrapText="1"/>
    </xf>
    <xf numFmtId="49" fontId="3" fillId="0" borderId="3" xfId="0" applyNumberFormat="1" applyFont="1" applyFill="1" applyBorder="1" applyAlignment="1">
      <alignment horizontal="left" vertical="top"/>
    </xf>
    <xf numFmtId="14" fontId="3" fillId="0" borderId="2" xfId="0" applyNumberFormat="1" applyFont="1" applyBorder="1" applyAlignment="1">
      <alignment horizontal="left" vertical="top"/>
    </xf>
    <xf numFmtId="0" fontId="0" fillId="0" borderId="0" xfId="0" applyAlignment="1">
      <alignment horizontal="left" vertical="top"/>
    </xf>
    <xf numFmtId="49" fontId="3" fillId="0" borderId="0" xfId="0" applyNumberFormat="1" applyFont="1" applyAlignment="1">
      <alignment horizontal="left" vertical="top"/>
    </xf>
    <xf numFmtId="49" fontId="6" fillId="0" borderId="3" xfId="0" applyNumberFormat="1" applyFont="1" applyFill="1" applyBorder="1" applyAlignment="1">
      <alignment horizontal="left" vertical="top" wrapText="1"/>
    </xf>
    <xf numFmtId="0" fontId="4" fillId="3" borderId="0" xfId="0" applyFont="1" applyFill="1">
      <alignment vertical="center"/>
    </xf>
    <xf numFmtId="0" fontId="3" fillId="3" borderId="0" xfId="0" applyFont="1" applyFill="1" applyAlignment="1">
      <alignment horizontal="left" vertical="top"/>
    </xf>
    <xf numFmtId="0" fontId="4" fillId="2" borderId="0" xfId="0" applyFont="1" applyFill="1" applyBorder="1" applyAlignment="1">
      <alignment horizontal="left" vertical="top"/>
    </xf>
    <xf numFmtId="0" fontId="4" fillId="0" borderId="6" xfId="0" applyFont="1" applyBorder="1">
      <alignment vertical="center"/>
    </xf>
    <xf numFmtId="0" fontId="5" fillId="0" borderId="0" xfId="0" applyFont="1" applyFill="1" applyBorder="1">
      <alignment vertical="center"/>
    </xf>
    <xf numFmtId="1" fontId="3" fillId="0" borderId="0" xfId="0" applyNumberFormat="1" applyFont="1" applyFill="1" applyBorder="1" applyAlignment="1">
      <alignment horizontal="left" vertical="top"/>
    </xf>
    <xf numFmtId="0" fontId="4" fillId="0" borderId="1" xfId="0" applyFont="1" applyBorder="1" applyAlignment="1">
      <alignment horizontal="left" vertical="center" wrapText="1"/>
    </xf>
    <xf numFmtId="0" fontId="4" fillId="0" borderId="7" xfId="0" applyFont="1" applyBorder="1" applyAlignment="1">
      <alignment horizontal="right" vertical="center"/>
    </xf>
    <xf numFmtId="0" fontId="4" fillId="0" borderId="6" xfId="0" applyFont="1" applyBorder="1" applyAlignment="1">
      <alignment horizontal="right" vertical="center"/>
    </xf>
    <xf numFmtId="0" fontId="7" fillId="0" borderId="8" xfId="0" applyFont="1" applyBorder="1">
      <alignment vertical="center"/>
    </xf>
    <xf numFmtId="0" fontId="7" fillId="0" borderId="3" xfId="0" applyFont="1" applyBorder="1">
      <alignment vertical="center"/>
    </xf>
    <xf numFmtId="0" fontId="0" fillId="0" borderId="0" xfId="0" applyFill="1" applyBorder="1" applyAlignment="1">
      <alignment horizontal="left" vertical="top"/>
    </xf>
    <xf numFmtId="0" fontId="0" fillId="0" borderId="0" xfId="0" applyBorder="1" applyAlignment="1">
      <alignment horizontal="left" vertical="top"/>
    </xf>
    <xf numFmtId="0" fontId="0" fillId="0" borderId="0" xfId="0" applyFill="1" applyBorder="1" applyAlignment="1">
      <alignment vertical="center"/>
    </xf>
    <xf numFmtId="49" fontId="3" fillId="4" borderId="3" xfId="0" applyNumberFormat="1" applyFont="1" applyFill="1" applyBorder="1" applyAlignment="1">
      <alignment horizontal="left" vertical="top"/>
    </xf>
    <xf numFmtId="49" fontId="3" fillId="0" borderId="4" xfId="0" applyNumberFormat="1" applyFont="1" applyBorder="1" applyAlignment="1">
      <alignment horizontal="left" vertical="top" wrapText="1"/>
    </xf>
    <xf numFmtId="0" fontId="4" fillId="0" borderId="0" xfId="0" applyFont="1" applyBorder="1" applyAlignment="1">
      <alignment vertical="center" wrapText="1"/>
    </xf>
    <xf numFmtId="14" fontId="3" fillId="5" borderId="10" xfId="0" applyNumberFormat="1" applyFont="1" applyFill="1" applyBorder="1" applyAlignment="1">
      <alignment horizontal="left" vertical="top"/>
    </xf>
    <xf numFmtId="49" fontId="3" fillId="0" borderId="0" xfId="0" applyNumberFormat="1" applyFont="1" applyBorder="1" applyAlignment="1">
      <alignment horizontal="left" vertical="top" wrapText="1"/>
    </xf>
    <xf numFmtId="49" fontId="9" fillId="0" borderId="3" xfId="1" applyNumberFormat="1" applyFill="1" applyBorder="1" applyAlignment="1">
      <alignment horizontal="left" vertical="top"/>
    </xf>
    <xf numFmtId="0" fontId="3" fillId="0" borderId="0" xfId="0" applyFont="1" applyFill="1" applyAlignment="1">
      <alignment vertical="center" wrapText="1"/>
    </xf>
    <xf numFmtId="0" fontId="0" fillId="0" borderId="16" xfId="0" applyBorder="1">
      <alignment vertical="center"/>
    </xf>
    <xf numFmtId="0" fontId="0" fillId="0" borderId="19" xfId="0" applyBorder="1" applyAlignment="1">
      <alignment horizontal="left" vertical="top"/>
    </xf>
    <xf numFmtId="0" fontId="0" fillId="0" borderId="19" xfId="0" applyBorder="1">
      <alignment vertical="center"/>
    </xf>
    <xf numFmtId="0" fontId="7" fillId="0" borderId="24" xfId="0" applyFont="1" applyBorder="1">
      <alignment vertical="center"/>
    </xf>
    <xf numFmtId="0" fontId="7" fillId="0" borderId="25" xfId="0" applyFont="1" applyBorder="1">
      <alignment vertical="center"/>
    </xf>
    <xf numFmtId="0" fontId="0" fillId="0" borderId="19" xfId="0" applyFill="1" applyBorder="1" applyAlignment="1">
      <alignment horizontal="left" vertical="top"/>
    </xf>
    <xf numFmtId="14" fontId="3" fillId="0" borderId="26" xfId="0" applyNumberFormat="1" applyFont="1" applyBorder="1" applyAlignment="1">
      <alignment horizontal="left" vertical="top"/>
    </xf>
    <xf numFmtId="49" fontId="3" fillId="0" borderId="24" xfId="0" applyNumberFormat="1" applyFont="1" applyFill="1" applyBorder="1" applyAlignment="1">
      <alignment horizontal="left" vertical="top" wrapText="1"/>
    </xf>
    <xf numFmtId="49" fontId="3" fillId="0" borderId="24" xfId="0" applyNumberFormat="1" applyFont="1" applyFill="1" applyBorder="1" applyAlignment="1">
      <alignment horizontal="left" vertical="top"/>
    </xf>
    <xf numFmtId="49" fontId="6" fillId="0" borderId="24" xfId="0" applyNumberFormat="1" applyFont="1" applyFill="1" applyBorder="1" applyAlignment="1">
      <alignment horizontal="left" vertical="top" wrapText="1"/>
    </xf>
    <xf numFmtId="49" fontId="4" fillId="6" borderId="24" xfId="0" applyNumberFormat="1" applyFont="1" applyFill="1" applyBorder="1" applyAlignment="1">
      <alignment horizontal="left" vertical="center" wrapText="1"/>
    </xf>
    <xf numFmtId="0" fontId="4" fillId="6" borderId="18" xfId="0" applyFont="1" applyFill="1" applyBorder="1" applyAlignment="1">
      <alignment vertical="center" wrapText="1"/>
    </xf>
    <xf numFmtId="49" fontId="3" fillId="0" borderId="15" xfId="0" applyNumberFormat="1" applyFont="1" applyFill="1" applyBorder="1" applyAlignment="1">
      <alignment horizontal="left" vertical="top"/>
    </xf>
    <xf numFmtId="49" fontId="3" fillId="0" borderId="15" xfId="0" applyNumberFormat="1" applyFont="1" applyFill="1" applyBorder="1" applyAlignment="1">
      <alignment horizontal="left" vertical="top" wrapText="1"/>
    </xf>
    <xf numFmtId="0" fontId="4" fillId="0" borderId="31" xfId="0" applyFont="1" applyBorder="1" applyAlignment="1">
      <alignment horizontal="right" vertical="center"/>
    </xf>
    <xf numFmtId="0" fontId="4" fillId="0" borderId="13" xfId="0" applyFont="1" applyBorder="1" applyAlignment="1">
      <alignment vertical="center" wrapText="1"/>
    </xf>
    <xf numFmtId="49" fontId="4" fillId="0" borderId="3" xfId="0" applyNumberFormat="1" applyFont="1" applyFill="1" applyBorder="1" applyAlignment="1">
      <alignment horizontal="left" vertical="center" wrapText="1"/>
    </xf>
    <xf numFmtId="0" fontId="4" fillId="0" borderId="33" xfId="0" applyFont="1" applyFill="1" applyBorder="1" applyAlignment="1">
      <alignment horizontal="left" vertical="center" wrapText="1"/>
    </xf>
    <xf numFmtId="49" fontId="3" fillId="0" borderId="14" xfId="0" applyNumberFormat="1" applyFont="1" applyBorder="1" applyAlignment="1">
      <alignment horizontal="left" vertical="top" wrapText="1"/>
    </xf>
    <xf numFmtId="0" fontId="11" fillId="0" borderId="14" xfId="0" applyFont="1" applyBorder="1" applyAlignment="1">
      <alignment horizontal="left" vertical="center" wrapText="1"/>
    </xf>
    <xf numFmtId="0" fontId="4" fillId="0" borderId="14" xfId="0" applyFont="1" applyBorder="1" applyAlignment="1">
      <alignment horizontal="center" vertical="center" wrapText="1"/>
    </xf>
    <xf numFmtId="49" fontId="3" fillId="0" borderId="14" xfId="0" applyNumberFormat="1" applyFont="1" applyBorder="1" applyAlignment="1">
      <alignment horizontal="center" vertical="top" wrapText="1"/>
    </xf>
    <xf numFmtId="0" fontId="0" fillId="0" borderId="0" xfId="0" applyBorder="1">
      <alignment vertical="center"/>
    </xf>
    <xf numFmtId="49" fontId="3" fillId="0" borderId="24" xfId="0" applyNumberFormat="1" applyFont="1" applyFill="1" applyBorder="1" applyAlignment="1">
      <alignment horizontal="center" vertical="center" wrapText="1"/>
    </xf>
    <xf numFmtId="0" fontId="3" fillId="0" borderId="0" xfId="0" applyFont="1" applyFill="1" applyAlignment="1">
      <alignment horizontal="center" vertical="top"/>
    </xf>
    <xf numFmtId="0" fontId="3" fillId="7" borderId="0" xfId="0" applyFont="1" applyFill="1">
      <alignment vertical="center"/>
    </xf>
    <xf numFmtId="0" fontId="4" fillId="6" borderId="9" xfId="0" applyFont="1" applyFill="1" applyBorder="1">
      <alignment vertical="center"/>
    </xf>
    <xf numFmtId="0" fontId="3" fillId="0" borderId="0" xfId="0" applyFont="1" applyBorder="1">
      <alignment vertical="center"/>
    </xf>
    <xf numFmtId="0" fontId="3" fillId="0" borderId="0" xfId="0" applyFont="1" applyFill="1" applyBorder="1" applyAlignment="1">
      <alignment horizontal="left" vertical="center"/>
    </xf>
    <xf numFmtId="0" fontId="4" fillId="0" borderId="18" xfId="0" applyFont="1" applyBorder="1" applyAlignment="1">
      <alignment horizontal="right" vertical="center" wrapText="1"/>
    </xf>
    <xf numFmtId="0" fontId="4" fillId="6" borderId="18" xfId="0" applyFont="1" applyFill="1" applyBorder="1" applyAlignment="1">
      <alignment horizontal="right" vertical="center" wrapText="1"/>
    </xf>
    <xf numFmtId="0" fontId="4" fillId="0" borderId="21" xfId="0" applyFont="1" applyFill="1" applyBorder="1" applyAlignment="1">
      <alignment horizontal="right" vertical="center" wrapText="1"/>
    </xf>
    <xf numFmtId="0" fontId="4" fillId="6" borderId="21" xfId="0" applyFont="1" applyFill="1" applyBorder="1" applyAlignment="1">
      <alignment horizontal="right" vertical="center" wrapText="1"/>
    </xf>
    <xf numFmtId="0" fontId="0" fillId="0" borderId="33" xfId="0" applyBorder="1">
      <alignment vertical="center"/>
    </xf>
    <xf numFmtId="0" fontId="3" fillId="0" borderId="0" xfId="0" applyFont="1" applyFill="1" applyBorder="1" applyAlignment="1">
      <alignment vertical="center"/>
    </xf>
    <xf numFmtId="49" fontId="3" fillId="0" borderId="0" xfId="0" applyNumberFormat="1" applyFont="1" applyBorder="1" applyAlignment="1">
      <alignment vertical="top" wrapText="1"/>
    </xf>
    <xf numFmtId="0" fontId="3" fillId="0" borderId="34" xfId="0" applyFont="1" applyFill="1" applyBorder="1" applyAlignment="1">
      <alignment vertical="center"/>
    </xf>
    <xf numFmtId="0" fontId="11" fillId="0" borderId="0" xfId="0" applyFont="1" applyBorder="1" applyAlignment="1">
      <alignment vertical="center" wrapText="1"/>
    </xf>
    <xf numFmtId="0" fontId="4" fillId="6" borderId="5" xfId="0" applyFont="1" applyFill="1" applyBorder="1" applyAlignment="1">
      <alignment vertical="center" wrapText="1"/>
    </xf>
    <xf numFmtId="0" fontId="3" fillId="6" borderId="11" xfId="0" applyFont="1" applyFill="1" applyBorder="1" applyAlignment="1">
      <alignment vertical="center"/>
    </xf>
    <xf numFmtId="0" fontId="3" fillId="6" borderId="26" xfId="0" applyFont="1" applyFill="1" applyBorder="1" applyAlignment="1">
      <alignment vertical="center"/>
    </xf>
    <xf numFmtId="49" fontId="9" fillId="6" borderId="28" xfId="1" applyNumberFormat="1" applyFill="1" applyBorder="1" applyAlignment="1">
      <alignment vertical="top" wrapText="1"/>
    </xf>
    <xf numFmtId="49" fontId="9" fillId="6" borderId="18" xfId="1" applyNumberFormat="1" applyFill="1" applyBorder="1" applyAlignment="1">
      <alignment vertical="top" wrapText="1"/>
    </xf>
    <xf numFmtId="0" fontId="0" fillId="6" borderId="18" xfId="1" applyFont="1" applyFill="1" applyBorder="1" applyAlignment="1">
      <alignment vertical="center" wrapText="1"/>
    </xf>
    <xf numFmtId="0" fontId="0" fillId="0" borderId="7" xfId="0" applyBorder="1">
      <alignment vertical="center"/>
    </xf>
    <xf numFmtId="0" fontId="0" fillId="6" borderId="36" xfId="1" applyFont="1" applyFill="1" applyBorder="1" applyAlignment="1">
      <alignment vertical="center" wrapText="1"/>
    </xf>
    <xf numFmtId="0" fontId="4" fillId="0" borderId="35" xfId="0" applyFont="1" applyBorder="1" applyAlignment="1">
      <alignment horizontal="right" vertical="center" wrapText="1"/>
    </xf>
    <xf numFmtId="0" fontId="4" fillId="0" borderId="40" xfId="0" applyFont="1" applyBorder="1" applyAlignment="1">
      <alignment vertical="center" wrapText="1"/>
    </xf>
    <xf numFmtId="49" fontId="4" fillId="0" borderId="9" xfId="0" applyNumberFormat="1" applyFont="1" applyBorder="1" applyAlignment="1">
      <alignment vertical="center" wrapText="1"/>
    </xf>
    <xf numFmtId="0" fontId="4" fillId="0" borderId="16" xfId="0" applyFont="1" applyBorder="1" applyAlignment="1">
      <alignment horizontal="center" vertical="center" wrapText="1"/>
    </xf>
    <xf numFmtId="49" fontId="3" fillId="0" borderId="16" xfId="0" applyNumberFormat="1" applyFont="1" applyBorder="1" applyAlignment="1">
      <alignment horizontal="center" vertical="top" wrapText="1"/>
    </xf>
    <xf numFmtId="0" fontId="0" fillId="0" borderId="36" xfId="1" applyFont="1" applyFill="1" applyBorder="1" applyAlignment="1">
      <alignment vertical="center" wrapText="1"/>
    </xf>
    <xf numFmtId="49" fontId="9" fillId="0" borderId="18" xfId="1" applyNumberFormat="1" applyFill="1" applyBorder="1" applyAlignment="1">
      <alignment vertical="top" wrapText="1"/>
    </xf>
    <xf numFmtId="0" fontId="0" fillId="0" borderId="18" xfId="1" applyFont="1" applyFill="1" applyBorder="1" applyAlignment="1">
      <alignment vertical="center" wrapText="1"/>
    </xf>
    <xf numFmtId="49" fontId="9" fillId="0" borderId="38" xfId="1" applyNumberFormat="1" applyFill="1" applyBorder="1" applyAlignment="1">
      <alignment vertical="top" wrapText="1"/>
    </xf>
    <xf numFmtId="0" fontId="3" fillId="6" borderId="25" xfId="0" applyFont="1" applyFill="1" applyBorder="1" applyAlignment="1">
      <alignment horizontal="left" vertical="center" wrapText="1"/>
    </xf>
    <xf numFmtId="0" fontId="3" fillId="0" borderId="24" xfId="0" applyFont="1" applyFill="1" applyBorder="1" applyAlignment="1">
      <alignment horizontal="left" vertical="center" wrapText="1"/>
    </xf>
    <xf numFmtId="49" fontId="9" fillId="0" borderId="28" xfId="1" applyNumberFormat="1" applyBorder="1" applyAlignment="1">
      <alignment vertical="top" wrapText="1"/>
    </xf>
    <xf numFmtId="0" fontId="3" fillId="0" borderId="24" xfId="0" applyFont="1" applyFill="1" applyBorder="1">
      <alignment vertical="center"/>
    </xf>
    <xf numFmtId="0" fontId="3" fillId="0" borderId="45" xfId="0" applyFont="1" applyFill="1" applyBorder="1">
      <alignment vertical="center"/>
    </xf>
    <xf numFmtId="0" fontId="3" fillId="0" borderId="46" xfId="0" applyFont="1" applyFill="1" applyBorder="1">
      <alignment vertical="center"/>
    </xf>
    <xf numFmtId="0" fontId="20" fillId="0" borderId="26" xfId="0" applyFont="1" applyFill="1" applyBorder="1" applyAlignment="1">
      <alignment vertical="center" wrapText="1"/>
    </xf>
    <xf numFmtId="49" fontId="9" fillId="6" borderId="37" xfId="1" applyNumberFormat="1" applyFill="1" applyBorder="1" applyAlignment="1">
      <alignment vertical="top" wrapText="1"/>
    </xf>
    <xf numFmtId="49" fontId="3" fillId="6" borderId="48" xfId="0" applyNumberFormat="1" applyFont="1" applyFill="1" applyBorder="1" applyAlignment="1">
      <alignment horizontal="left" vertical="top" wrapText="1"/>
    </xf>
    <xf numFmtId="14" fontId="3" fillId="6" borderId="50" xfId="0" applyNumberFormat="1" applyFont="1" applyFill="1" applyBorder="1" applyAlignment="1">
      <alignment horizontal="left" vertical="top"/>
    </xf>
    <xf numFmtId="14" fontId="3" fillId="5" borderId="50" xfId="0" applyNumberFormat="1" applyFont="1" applyFill="1" applyBorder="1" applyAlignment="1">
      <alignment horizontal="left" vertical="top"/>
    </xf>
    <xf numFmtId="0" fontId="7" fillId="6" borderId="45" xfId="0" applyFont="1" applyFill="1" applyBorder="1">
      <alignment vertical="center"/>
    </xf>
    <xf numFmtId="0" fontId="7" fillId="6" borderId="16" xfId="0" applyFont="1" applyFill="1" applyBorder="1">
      <alignment vertical="center"/>
    </xf>
    <xf numFmtId="49" fontId="3" fillId="6" borderId="45" xfId="0" applyNumberFormat="1" applyFont="1" applyFill="1" applyBorder="1" applyAlignment="1">
      <alignment horizontal="left" vertical="top" wrapText="1"/>
    </xf>
    <xf numFmtId="0" fontId="4" fillId="6" borderId="18" xfId="0" applyFont="1" applyFill="1" applyBorder="1">
      <alignment vertical="center"/>
    </xf>
    <xf numFmtId="49" fontId="3" fillId="6" borderId="45" xfId="0" applyNumberFormat="1" applyFont="1" applyFill="1" applyBorder="1" applyAlignment="1">
      <alignment horizontal="left" vertical="top"/>
    </xf>
    <xf numFmtId="0" fontId="4" fillId="6" borderId="21" xfId="0" applyFont="1" applyFill="1" applyBorder="1" applyAlignment="1">
      <alignment horizontal="right" vertical="center"/>
    </xf>
    <xf numFmtId="0" fontId="4" fillId="6" borderId="30" xfId="0" applyFont="1" applyFill="1" applyBorder="1" applyAlignment="1">
      <alignment horizontal="right" vertical="center"/>
    </xf>
    <xf numFmtId="0" fontId="4" fillId="6" borderId="23" xfId="0" applyFont="1" applyFill="1" applyBorder="1" applyAlignment="1">
      <alignment horizontal="right" vertical="center"/>
    </xf>
    <xf numFmtId="49" fontId="6" fillId="6" borderId="45" xfId="0" applyNumberFormat="1" applyFont="1" applyFill="1" applyBorder="1" applyAlignment="1">
      <alignment horizontal="left" vertical="top" wrapText="1"/>
    </xf>
    <xf numFmtId="0" fontId="4" fillId="6" borderId="18" xfId="0" applyFont="1" applyFill="1" applyBorder="1" applyAlignment="1">
      <alignment horizontal="left" vertical="center" wrapText="1"/>
    </xf>
    <xf numFmtId="0" fontId="0" fillId="6" borderId="23" xfId="1" applyFont="1" applyFill="1" applyBorder="1" applyAlignment="1">
      <alignment vertical="center" wrapText="1"/>
    </xf>
    <xf numFmtId="49" fontId="23" fillId="0" borderId="0" xfId="0" applyNumberFormat="1" applyFont="1" applyFill="1" applyBorder="1" applyAlignment="1">
      <alignment horizontal="left" vertical="top"/>
    </xf>
    <xf numFmtId="49" fontId="23" fillId="0" borderId="0" xfId="0" applyNumberFormat="1" applyFont="1" applyFill="1" applyBorder="1" applyAlignment="1">
      <alignment horizontal="left" vertical="top" wrapText="1"/>
    </xf>
    <xf numFmtId="0" fontId="5" fillId="0" borderId="0" xfId="0" applyFont="1" applyBorder="1" applyAlignment="1">
      <alignment horizontal="left" vertical="center" wrapText="1"/>
    </xf>
    <xf numFmtId="0" fontId="5" fillId="0" borderId="0" xfId="0" applyFont="1" applyBorder="1" applyAlignment="1">
      <alignment horizontal="left" vertical="center"/>
    </xf>
    <xf numFmtId="0" fontId="5" fillId="0" borderId="0" xfId="0" applyFont="1" applyBorder="1">
      <alignment vertical="center"/>
    </xf>
    <xf numFmtId="49" fontId="26" fillId="0" borderId="0" xfId="0" applyNumberFormat="1" applyFont="1" applyFill="1" applyBorder="1" applyAlignment="1">
      <alignment horizontal="left" vertical="center"/>
    </xf>
    <xf numFmtId="0" fontId="0" fillId="0" borderId="23" xfId="1" applyFont="1" applyFill="1" applyBorder="1" applyAlignment="1">
      <alignment vertical="center" wrapText="1"/>
    </xf>
    <xf numFmtId="0" fontId="0" fillId="0" borderId="0" xfId="0" applyAlignment="1">
      <alignment horizontal="right" vertical="center"/>
    </xf>
    <xf numFmtId="0" fontId="0" fillId="0" borderId="0" xfId="0" applyBorder="1" applyAlignment="1">
      <alignment horizontal="right" vertical="center"/>
    </xf>
    <xf numFmtId="0" fontId="4" fillId="8" borderId="1" xfId="0" applyFont="1" applyFill="1" applyBorder="1">
      <alignment vertical="center"/>
    </xf>
    <xf numFmtId="0" fontId="4" fillId="8" borderId="1" xfId="0" applyFont="1" applyFill="1" applyBorder="1" applyAlignment="1">
      <alignment horizontal="left" vertical="center" wrapText="1"/>
    </xf>
    <xf numFmtId="0" fontId="4" fillId="8" borderId="1" xfId="0" applyFont="1" applyFill="1" applyBorder="1" applyAlignment="1">
      <alignment vertical="center" wrapText="1"/>
    </xf>
    <xf numFmtId="0" fontId="4" fillId="8" borderId="18" xfId="0" applyFont="1" applyFill="1" applyBorder="1">
      <alignment vertical="center"/>
    </xf>
    <xf numFmtId="0" fontId="27" fillId="0" borderId="0" xfId="0" applyFont="1">
      <alignment vertical="center"/>
    </xf>
    <xf numFmtId="0" fontId="28" fillId="0" borderId="0" xfId="0" applyFont="1" applyFill="1" applyBorder="1" applyAlignment="1">
      <alignment horizontal="left" vertical="center"/>
    </xf>
    <xf numFmtId="0" fontId="29" fillId="0" borderId="0" xfId="0" applyFont="1" applyBorder="1" applyAlignment="1">
      <alignment horizontal="left" vertical="center" wrapText="1"/>
    </xf>
    <xf numFmtId="0" fontId="30" fillId="0" borderId="0" xfId="0" applyFont="1" applyBorder="1" applyAlignment="1">
      <alignment horizontal="left" vertical="center"/>
    </xf>
    <xf numFmtId="0" fontId="30" fillId="0" borderId="0" xfId="0" applyFont="1" applyFill="1" applyBorder="1" applyAlignment="1">
      <alignment horizontal="left" vertical="center"/>
    </xf>
    <xf numFmtId="0" fontId="31" fillId="0" borderId="0" xfId="0" applyFont="1" applyFill="1" applyBorder="1" applyAlignment="1">
      <alignment horizontal="left" vertical="center" wrapText="1"/>
    </xf>
    <xf numFmtId="0" fontId="31" fillId="0" borderId="0" xfId="0" applyFont="1" applyFill="1" applyBorder="1" applyAlignment="1">
      <alignment horizontal="left" vertical="center"/>
    </xf>
    <xf numFmtId="0" fontId="33" fillId="6" borderId="33" xfId="0" applyFont="1" applyFill="1" applyBorder="1" applyAlignment="1">
      <alignment vertical="center" wrapText="1"/>
    </xf>
    <xf numFmtId="49" fontId="23" fillId="6" borderId="17" xfId="1" applyNumberFormat="1" applyFont="1" applyFill="1" applyBorder="1" applyAlignment="1">
      <alignment horizontal="left" vertical="center" wrapText="1"/>
    </xf>
    <xf numFmtId="0" fontId="4" fillId="6" borderId="21" xfId="0" applyFont="1" applyFill="1" applyBorder="1" applyAlignment="1">
      <alignment vertical="center" wrapText="1"/>
    </xf>
    <xf numFmtId="0" fontId="5" fillId="0" borderId="35" xfId="0" applyFont="1" applyFill="1" applyBorder="1">
      <alignment vertical="center"/>
    </xf>
    <xf numFmtId="49" fontId="3" fillId="6" borderId="24" xfId="0" applyNumberFormat="1" applyFont="1" applyFill="1" applyBorder="1" applyAlignment="1">
      <alignment horizontal="left" vertical="top" wrapText="1"/>
    </xf>
    <xf numFmtId="49" fontId="3" fillId="6" borderId="57" xfId="0" applyNumberFormat="1" applyFont="1" applyFill="1" applyBorder="1" applyAlignment="1">
      <alignment horizontal="left" vertical="top" wrapText="1"/>
    </xf>
    <xf numFmtId="0" fontId="4" fillId="6" borderId="56" xfId="0" applyFont="1" applyFill="1" applyBorder="1" applyAlignment="1">
      <alignment vertical="center" wrapText="1"/>
    </xf>
    <xf numFmtId="0" fontId="7" fillId="0" borderId="24" xfId="0" applyFont="1" applyBorder="1" applyAlignment="1">
      <alignment horizontal="left" vertical="center"/>
    </xf>
    <xf numFmtId="49" fontId="36" fillId="0" borderId="37" xfId="1" applyNumberFormat="1" applyFont="1" applyFill="1" applyBorder="1" applyAlignment="1">
      <alignment vertical="center" wrapText="1"/>
    </xf>
    <xf numFmtId="0" fontId="0" fillId="10" borderId="5" xfId="0" applyFill="1" applyBorder="1">
      <alignment vertical="center"/>
    </xf>
    <xf numFmtId="0" fontId="0" fillId="10" borderId="11" xfId="0" applyFill="1" applyBorder="1">
      <alignment vertical="center"/>
    </xf>
    <xf numFmtId="0" fontId="0" fillId="10" borderId="12" xfId="0" applyFill="1" applyBorder="1">
      <alignment vertical="center"/>
    </xf>
    <xf numFmtId="0" fontId="0" fillId="10" borderId="7" xfId="0" applyFill="1" applyBorder="1">
      <alignment vertical="center"/>
    </xf>
    <xf numFmtId="0" fontId="0" fillId="10" borderId="0" xfId="0" applyFill="1" applyBorder="1">
      <alignment vertical="center"/>
    </xf>
    <xf numFmtId="0" fontId="0" fillId="10" borderId="33" xfId="0" applyFill="1" applyBorder="1">
      <alignment vertical="center"/>
    </xf>
    <xf numFmtId="0" fontId="0" fillId="0" borderId="59" xfId="0" applyBorder="1" applyAlignment="1">
      <alignment horizontal="left" vertical="top"/>
    </xf>
    <xf numFmtId="49" fontId="9" fillId="0" borderId="24" xfId="1" applyNumberFormat="1" applyFill="1" applyBorder="1" applyAlignment="1">
      <alignment horizontal="left" vertical="top"/>
    </xf>
    <xf numFmtId="0" fontId="9" fillId="0" borderId="24" xfId="1" applyBorder="1">
      <alignment vertical="center"/>
    </xf>
    <xf numFmtId="0" fontId="14" fillId="6" borderId="0" xfId="0" applyFont="1" applyFill="1" applyAlignment="1">
      <alignment horizontal="left"/>
    </xf>
    <xf numFmtId="0" fontId="38" fillId="0" borderId="0" xfId="0" applyNumberFormat="1" applyFont="1" applyFill="1" applyBorder="1" applyAlignment="1" applyProtection="1">
      <alignment vertical="top"/>
      <protection locked="0"/>
    </xf>
    <xf numFmtId="0" fontId="9" fillId="0" borderId="55" xfId="1" applyFill="1" applyBorder="1" applyAlignment="1">
      <alignment vertical="center" wrapText="1"/>
    </xf>
    <xf numFmtId="0" fontId="5" fillId="0" borderId="55" xfId="0" applyFont="1" applyBorder="1" applyAlignment="1">
      <alignment horizontal="center" vertical="center" wrapText="1"/>
    </xf>
    <xf numFmtId="49" fontId="0" fillId="0" borderId="0" xfId="0" applyNumberFormat="1" applyBorder="1">
      <alignment vertical="center"/>
    </xf>
    <xf numFmtId="0" fontId="4" fillId="6" borderId="66" xfId="0" applyFont="1" applyFill="1" applyBorder="1">
      <alignment vertical="center"/>
    </xf>
    <xf numFmtId="0" fontId="4" fillId="6" borderId="67" xfId="0" applyFont="1" applyFill="1" applyBorder="1">
      <alignment vertical="center"/>
    </xf>
    <xf numFmtId="0" fontId="4" fillId="0" borderId="33" xfId="0" applyFont="1" applyFill="1" applyBorder="1">
      <alignment vertical="center"/>
    </xf>
    <xf numFmtId="0" fontId="4" fillId="0" borderId="68"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33" xfId="0" applyFont="1" applyFill="1" applyBorder="1" applyAlignment="1">
      <alignment horizontal="center" vertical="center"/>
    </xf>
    <xf numFmtId="0" fontId="0" fillId="0" borderId="0" xfId="0" applyFill="1">
      <alignment vertical="center"/>
    </xf>
    <xf numFmtId="0" fontId="4" fillId="6" borderId="60" xfId="0" applyFont="1" applyFill="1" applyBorder="1" applyAlignment="1">
      <alignment vertical="center"/>
    </xf>
    <xf numFmtId="0" fontId="4" fillId="6" borderId="62" xfId="0" applyFont="1" applyFill="1" applyBorder="1" applyAlignment="1">
      <alignment vertical="center"/>
    </xf>
    <xf numFmtId="0" fontId="4" fillId="0" borderId="29" xfId="0" applyFont="1" applyFill="1" applyBorder="1">
      <alignment vertical="center"/>
    </xf>
    <xf numFmtId="0" fontId="4" fillId="0" borderId="0" xfId="0" applyFont="1" applyFill="1" applyBorder="1">
      <alignment vertical="center"/>
    </xf>
    <xf numFmtId="0" fontId="16" fillId="6" borderId="72" xfId="0" applyFont="1" applyFill="1" applyBorder="1" applyAlignment="1">
      <alignment horizontal="center" vertical="center"/>
    </xf>
    <xf numFmtId="0" fontId="16" fillId="6" borderId="66" xfId="0" applyFont="1" applyFill="1" applyBorder="1" applyAlignment="1">
      <alignment horizontal="center" vertical="center" wrapText="1"/>
    </xf>
    <xf numFmtId="0" fontId="16" fillId="2" borderId="0" xfId="0" applyFont="1" applyFill="1">
      <alignment vertical="center"/>
    </xf>
    <xf numFmtId="0" fontId="3" fillId="0" borderId="0" xfId="0" applyFont="1" applyFill="1" applyAlignment="1">
      <alignment horizontal="left" vertical="center" wrapText="1"/>
    </xf>
    <xf numFmtId="0" fontId="40" fillId="0" borderId="0" xfId="0" applyFont="1" applyAlignment="1">
      <alignment horizontal="center" vertical="center"/>
    </xf>
    <xf numFmtId="0" fontId="16" fillId="2" borderId="0" xfId="0" applyFont="1" applyFill="1" applyBorder="1" applyAlignment="1">
      <alignment horizontal="center" vertical="center"/>
    </xf>
    <xf numFmtId="0" fontId="16" fillId="2" borderId="0" xfId="0" applyFont="1" applyFill="1" applyAlignment="1">
      <alignment horizontal="center" vertical="center"/>
    </xf>
    <xf numFmtId="0" fontId="21" fillId="0" borderId="0" xfId="0" applyFont="1" applyAlignment="1">
      <alignment horizontal="center" vertical="center"/>
    </xf>
    <xf numFmtId="0" fontId="16" fillId="2" borderId="49" xfId="0" applyFont="1" applyFill="1" applyBorder="1" applyAlignment="1">
      <alignment horizontal="center" vertical="center"/>
    </xf>
    <xf numFmtId="0" fontId="4" fillId="0" borderId="58" xfId="0" applyFont="1" applyBorder="1">
      <alignment vertical="center"/>
    </xf>
    <xf numFmtId="0" fontId="4" fillId="8" borderId="1" xfId="0" applyFont="1" applyFill="1" applyBorder="1" applyAlignment="1">
      <alignment horizontal="right" vertical="center"/>
    </xf>
    <xf numFmtId="14" fontId="3" fillId="0" borderId="24" xfId="0" applyNumberFormat="1" applyFont="1" applyFill="1" applyBorder="1" applyAlignment="1">
      <alignment horizontal="left" vertical="top"/>
    </xf>
    <xf numFmtId="49" fontId="3" fillId="0" borderId="24" xfId="0" applyNumberFormat="1" applyFont="1" applyBorder="1" applyAlignment="1">
      <alignment horizontal="left" vertical="top" wrapText="1"/>
    </xf>
    <xf numFmtId="49" fontId="3" fillId="0" borderId="28" xfId="0" applyNumberFormat="1" applyFont="1" applyBorder="1" applyAlignment="1">
      <alignment horizontal="left" vertical="top" wrapText="1"/>
    </xf>
    <xf numFmtId="0" fontId="14" fillId="6" borderId="0" xfId="0" applyFont="1" applyFill="1" applyAlignment="1">
      <alignment vertical="center"/>
    </xf>
    <xf numFmtId="14" fontId="3" fillId="0" borderId="26" xfId="0" applyNumberFormat="1" applyFont="1" applyBorder="1" applyAlignment="1">
      <alignment horizontal="left" vertical="center"/>
    </xf>
    <xf numFmtId="49" fontId="16" fillId="2" borderId="9" xfId="0" applyNumberFormat="1" applyFont="1" applyFill="1" applyBorder="1" applyAlignment="1">
      <alignment vertical="center" wrapText="1"/>
    </xf>
    <xf numFmtId="0" fontId="16" fillId="2" borderId="40" xfId="0" applyFont="1" applyFill="1" applyBorder="1" applyAlignment="1">
      <alignment vertical="center" wrapText="1"/>
    </xf>
    <xf numFmtId="0" fontId="3" fillId="11" borderId="0" xfId="0" applyFont="1" applyFill="1" applyBorder="1" applyAlignment="1">
      <alignment horizontal="left" vertical="center"/>
    </xf>
    <xf numFmtId="0" fontId="9" fillId="0" borderId="18" xfId="1" applyFill="1" applyBorder="1" applyAlignment="1">
      <alignment vertical="center" wrapText="1"/>
    </xf>
    <xf numFmtId="0" fontId="42" fillId="3" borderId="0" xfId="0" applyFont="1" applyFill="1">
      <alignment vertical="center"/>
    </xf>
    <xf numFmtId="0" fontId="16" fillId="2" borderId="0" xfId="0" applyFont="1" applyFill="1" applyAlignment="1">
      <alignment vertical="center"/>
    </xf>
    <xf numFmtId="0" fontId="16" fillId="2" borderId="58" xfId="0" applyFont="1" applyFill="1" applyBorder="1">
      <alignment vertical="center"/>
    </xf>
    <xf numFmtId="49" fontId="6" fillId="0" borderId="0" xfId="0" applyNumberFormat="1" applyFont="1" applyFill="1" applyBorder="1" applyAlignment="1">
      <alignment horizontal="left" vertical="top" wrapText="1"/>
    </xf>
    <xf numFmtId="49" fontId="10" fillId="0" borderId="0" xfId="1" applyNumberFormat="1" applyFont="1" applyFill="1" applyBorder="1" applyAlignment="1">
      <alignment horizontal="left" vertical="top" wrapText="1"/>
    </xf>
    <xf numFmtId="49" fontId="3" fillId="0" borderId="0" xfId="0" applyNumberFormat="1" applyFont="1" applyFill="1" applyBorder="1" applyAlignment="1">
      <alignment horizontal="left" vertical="top"/>
    </xf>
    <xf numFmtId="0" fontId="4" fillId="0" borderId="0" xfId="0" applyFont="1" applyFill="1" applyBorder="1" applyAlignment="1">
      <alignment vertical="center" wrapText="1"/>
    </xf>
    <xf numFmtId="0" fontId="3" fillId="0" borderId="26" xfId="0" applyFont="1" applyBorder="1" applyAlignment="1">
      <alignment horizontal="left" vertical="top"/>
    </xf>
    <xf numFmtId="0" fontId="3" fillId="0" borderId="27" xfId="0" applyFont="1" applyBorder="1" applyAlignment="1">
      <alignment horizontal="left" vertical="top"/>
    </xf>
    <xf numFmtId="0" fontId="3" fillId="0" borderId="24" xfId="0" applyFont="1" applyBorder="1" applyAlignment="1">
      <alignment horizontal="left" vertical="top"/>
    </xf>
    <xf numFmtId="0" fontId="3" fillId="0" borderId="28" xfId="0" applyFont="1" applyBorder="1" applyAlignment="1">
      <alignment horizontal="left" vertical="top"/>
    </xf>
    <xf numFmtId="49" fontId="3" fillId="0" borderId="0" xfId="0" applyNumberFormat="1" applyFont="1" applyBorder="1" applyAlignment="1">
      <alignment horizontal="left" vertical="center"/>
    </xf>
    <xf numFmtId="0" fontId="21" fillId="0" borderId="0" xfId="0" applyNumberFormat="1" applyFont="1" applyBorder="1" applyAlignment="1">
      <alignment horizontal="left" vertical="center" wrapText="1"/>
    </xf>
    <xf numFmtId="0" fontId="16" fillId="0" borderId="0" xfId="0" applyFont="1" applyBorder="1" applyAlignment="1">
      <alignment horizontal="center" vertical="center" wrapText="1"/>
    </xf>
    <xf numFmtId="0" fontId="0" fillId="0" borderId="0" xfId="0" applyAlignment="1">
      <alignment vertical="center"/>
    </xf>
    <xf numFmtId="0" fontId="3" fillId="0" borderId="0" xfId="0" applyFont="1" applyFill="1" applyAlignment="1">
      <alignment horizontal="left" vertical="top"/>
    </xf>
    <xf numFmtId="0" fontId="3" fillId="7" borderId="0" xfId="0" applyFont="1" applyFill="1" applyAlignment="1">
      <alignment horizontal="left" vertical="center"/>
    </xf>
    <xf numFmtId="0" fontId="3" fillId="0" borderId="32" xfId="0" applyFont="1" applyBorder="1" applyAlignment="1">
      <alignment horizontal="left" vertical="center"/>
    </xf>
    <xf numFmtId="0" fontId="3" fillId="0" borderId="13" xfId="0" applyFont="1" applyBorder="1" applyAlignment="1">
      <alignment horizontal="left" vertical="center"/>
    </xf>
    <xf numFmtId="0" fontId="3" fillId="0" borderId="13" xfId="0" applyFont="1" applyBorder="1" applyAlignment="1">
      <alignment horizontal="left" vertical="center" wrapText="1"/>
    </xf>
    <xf numFmtId="0" fontId="3" fillId="0" borderId="64" xfId="0" applyFont="1" applyBorder="1" applyAlignment="1">
      <alignment horizontal="left" vertical="center"/>
    </xf>
    <xf numFmtId="0" fontId="3" fillId="0" borderId="0" xfId="0" applyFont="1" applyBorder="1" applyAlignment="1">
      <alignment horizontal="left" vertical="center"/>
    </xf>
    <xf numFmtId="0" fontId="3" fillId="0" borderId="61" xfId="0" applyFont="1" applyBorder="1" applyAlignment="1">
      <alignment horizontal="left" vertical="center" wrapText="1"/>
    </xf>
    <xf numFmtId="0" fontId="3" fillId="0" borderId="64" xfId="0" applyFont="1" applyBorder="1" applyAlignment="1">
      <alignment horizontal="left" vertical="center" wrapText="1"/>
    </xf>
    <xf numFmtId="0" fontId="3" fillId="0" borderId="69" xfId="0" applyFont="1" applyBorder="1" applyAlignment="1">
      <alignment horizontal="left" vertical="center" wrapText="1"/>
    </xf>
    <xf numFmtId="0" fontId="3" fillId="0" borderId="61" xfId="0" applyFont="1" applyBorder="1" applyAlignment="1">
      <alignment horizontal="left" vertical="center"/>
    </xf>
    <xf numFmtId="0" fontId="17" fillId="0" borderId="64" xfId="0" applyFont="1" applyBorder="1" applyAlignment="1">
      <alignment horizontal="left" vertical="center"/>
    </xf>
    <xf numFmtId="0" fontId="17" fillId="0" borderId="7" xfId="0" applyFont="1" applyFill="1" applyBorder="1" applyAlignment="1">
      <alignment horizontal="left" vertical="center"/>
    </xf>
    <xf numFmtId="0" fontId="3" fillId="0" borderId="7" xfId="0" applyFont="1" applyBorder="1" applyAlignment="1">
      <alignment horizontal="left" vertical="center"/>
    </xf>
    <xf numFmtId="0" fontId="17" fillId="0" borderId="0" xfId="0" applyFont="1" applyBorder="1" applyAlignment="1">
      <alignment horizontal="left" vertical="center"/>
    </xf>
    <xf numFmtId="0" fontId="17" fillId="0" borderId="55" xfId="0" applyFont="1" applyBorder="1" applyAlignment="1">
      <alignment horizontal="left" vertical="center"/>
    </xf>
    <xf numFmtId="0" fontId="17" fillId="0" borderId="0" xfId="0" applyFont="1" applyFill="1" applyBorder="1" applyAlignment="1">
      <alignment horizontal="left" vertical="center"/>
    </xf>
    <xf numFmtId="0" fontId="21" fillId="0" borderId="0" xfId="0" applyFont="1" applyFill="1" applyBorder="1" applyAlignment="1">
      <alignment horizontal="left" vertical="center" wrapText="1"/>
    </xf>
    <xf numFmtId="0" fontId="40" fillId="0" borderId="0" xfId="0" applyNumberFormat="1" applyFont="1" applyAlignment="1">
      <alignment horizontal="left" vertical="center"/>
    </xf>
    <xf numFmtId="0" fontId="0" fillId="0" borderId="0" xfId="0" applyNumberFormat="1" applyAlignment="1">
      <alignment horizontal="left" vertical="center"/>
    </xf>
    <xf numFmtId="0" fontId="0" fillId="0" borderId="0" xfId="0" applyAlignment="1">
      <alignment horizontal="left" vertical="center"/>
    </xf>
    <xf numFmtId="0" fontId="21" fillId="0" borderId="9" xfId="0" applyNumberFormat="1" applyFont="1" applyBorder="1" applyAlignment="1">
      <alignment horizontal="left" vertical="center" wrapText="1"/>
    </xf>
    <xf numFmtId="0" fontId="43" fillId="0" borderId="0" xfId="0" applyFont="1">
      <alignment vertical="center"/>
    </xf>
    <xf numFmtId="0" fontId="21" fillId="13" borderId="9" xfId="0" applyNumberFormat="1" applyFont="1" applyFill="1" applyBorder="1" applyAlignment="1">
      <alignment horizontal="left" vertical="center" wrapText="1"/>
    </xf>
    <xf numFmtId="0" fontId="15" fillId="0" borderId="79" xfId="0" applyFont="1" applyFill="1" applyBorder="1" applyAlignment="1">
      <alignment horizontal="left" vertical="center" wrapText="1"/>
    </xf>
    <xf numFmtId="0" fontId="0" fillId="0" borderId="0" xfId="0" applyAlignment="1">
      <alignment horizontal="center" vertical="center"/>
    </xf>
    <xf numFmtId="0" fontId="0" fillId="0" borderId="0" xfId="0" applyFill="1" applyBorder="1" applyAlignment="1">
      <alignment horizontal="center" vertical="center"/>
    </xf>
    <xf numFmtId="0" fontId="21" fillId="0" borderId="9" xfId="0" applyNumberFormat="1" applyFont="1" applyBorder="1" applyAlignment="1">
      <alignment horizontal="left" vertical="center"/>
    </xf>
    <xf numFmtId="0" fontId="21" fillId="12" borderId="9" xfId="0" applyNumberFormat="1" applyFont="1" applyFill="1" applyBorder="1" applyAlignment="1">
      <alignment horizontal="left" vertical="center"/>
    </xf>
    <xf numFmtId="49" fontId="21" fillId="10" borderId="9" xfId="0" applyNumberFormat="1" applyFont="1" applyFill="1" applyBorder="1" applyAlignment="1">
      <alignment horizontal="left" vertical="center" wrapText="1"/>
    </xf>
    <xf numFmtId="0" fontId="42" fillId="11" borderId="0" xfId="0" applyFont="1" applyFill="1">
      <alignment vertical="center"/>
    </xf>
    <xf numFmtId="0" fontId="42" fillId="7" borderId="0" xfId="0" applyFont="1" applyFill="1">
      <alignment vertical="center"/>
    </xf>
    <xf numFmtId="0" fontId="18" fillId="13" borderId="0" xfId="0" applyFont="1" applyFill="1">
      <alignment vertical="center"/>
    </xf>
    <xf numFmtId="0" fontId="22" fillId="13" borderId="0" xfId="0" applyFont="1" applyFill="1" applyBorder="1" applyAlignment="1">
      <alignment vertical="center" wrapText="1"/>
    </xf>
    <xf numFmtId="49" fontId="23" fillId="13" borderId="0" xfId="0" applyNumberFormat="1" applyFont="1" applyFill="1" applyBorder="1" applyAlignment="1">
      <alignment horizontal="left" vertical="top"/>
    </xf>
    <xf numFmtId="0" fontId="0" fillId="13" borderId="0" xfId="0" applyFill="1">
      <alignment vertical="center"/>
    </xf>
    <xf numFmtId="49" fontId="25" fillId="13" borderId="0" xfId="0" applyNumberFormat="1" applyFont="1" applyFill="1" applyBorder="1" applyAlignment="1">
      <alignment horizontal="left" vertical="top" wrapText="1"/>
    </xf>
    <xf numFmtId="0" fontId="5" fillId="13" borderId="0" xfId="0" applyFont="1" applyFill="1" applyBorder="1" applyAlignment="1">
      <alignment horizontal="left" vertical="center" wrapText="1"/>
    </xf>
    <xf numFmtId="0" fontId="23" fillId="13" borderId="0" xfId="0" applyFont="1" applyFill="1" applyBorder="1">
      <alignment vertical="center"/>
    </xf>
    <xf numFmtId="49" fontId="23" fillId="13" borderId="0" xfId="0" applyNumberFormat="1" applyFont="1" applyFill="1" applyBorder="1" applyAlignment="1">
      <alignment horizontal="left" vertical="top" wrapText="1"/>
    </xf>
    <xf numFmtId="0" fontId="23" fillId="0" borderId="0" xfId="0" applyFont="1" applyFill="1" applyBorder="1">
      <alignment vertical="center"/>
    </xf>
    <xf numFmtId="0" fontId="44" fillId="0" borderId="0" xfId="0" applyNumberFormat="1" applyFont="1" applyBorder="1" applyAlignment="1">
      <alignment vertical="center" wrapText="1"/>
    </xf>
    <xf numFmtId="0" fontId="45" fillId="0" borderId="0" xfId="0" applyNumberFormat="1" applyFont="1" applyAlignment="1" applyProtection="1">
      <alignment vertical="top"/>
      <protection locked="0"/>
    </xf>
    <xf numFmtId="0" fontId="45" fillId="0" borderId="0" xfId="0" applyNumberFormat="1" applyFont="1" applyFill="1" applyBorder="1" applyAlignment="1" applyProtection="1">
      <alignment vertical="top"/>
      <protection locked="0"/>
    </xf>
    <xf numFmtId="49" fontId="46" fillId="0" borderId="0" xfId="0" applyNumberFormat="1" applyFont="1" applyBorder="1" applyAlignment="1">
      <alignment horizontal="center" vertical="center" wrapText="1"/>
    </xf>
    <xf numFmtId="0" fontId="23" fillId="0" borderId="64" xfId="0" applyFont="1" applyBorder="1" applyAlignment="1">
      <alignment horizontal="left" vertical="center"/>
    </xf>
    <xf numFmtId="0" fontId="3" fillId="0" borderId="9" xfId="0" applyFont="1" applyBorder="1" applyAlignment="1">
      <alignment horizontal="left" vertical="center"/>
    </xf>
    <xf numFmtId="0" fontId="9" fillId="0" borderId="23" xfId="1" applyFill="1" applyBorder="1" applyAlignment="1">
      <alignment vertical="center" wrapText="1"/>
    </xf>
    <xf numFmtId="0" fontId="4" fillId="8" borderId="18" xfId="0" applyFont="1" applyFill="1" applyBorder="1" applyAlignment="1">
      <alignment horizontal="left" vertical="center" wrapText="1"/>
    </xf>
    <xf numFmtId="0" fontId="28" fillId="0" borderId="0" xfId="0" applyFont="1" applyFill="1" applyBorder="1">
      <alignment vertical="center"/>
    </xf>
    <xf numFmtId="0" fontId="28" fillId="0" borderId="0" xfId="0" applyNumberFormat="1" applyFont="1" applyFill="1" applyBorder="1" applyAlignment="1">
      <alignment horizontal="left" vertical="center"/>
    </xf>
    <xf numFmtId="0" fontId="30" fillId="0" borderId="0" xfId="0" applyNumberFormat="1" applyFont="1" applyFill="1" applyBorder="1" applyAlignment="1">
      <alignment horizontal="left" vertical="center"/>
    </xf>
    <xf numFmtId="0" fontId="47" fillId="0" borderId="0" xfId="0" applyFont="1" applyAlignment="1">
      <alignment horizontal="center" vertical="center"/>
    </xf>
    <xf numFmtId="0" fontId="0" fillId="0" borderId="0" xfId="0" applyBorder="1" applyAlignment="1">
      <alignment horizontal="center" vertical="center"/>
    </xf>
    <xf numFmtId="49" fontId="16" fillId="0" borderId="0" xfId="0" applyNumberFormat="1" applyFont="1" applyFill="1" applyBorder="1" applyAlignment="1">
      <alignment horizontal="center" vertical="center" wrapText="1"/>
    </xf>
    <xf numFmtId="49" fontId="21" fillId="0" borderId="0" xfId="0" applyNumberFormat="1" applyFont="1" applyFill="1" applyBorder="1" applyAlignment="1">
      <alignment horizontal="left" vertical="center" wrapText="1"/>
    </xf>
    <xf numFmtId="0" fontId="40" fillId="0" borderId="9" xfId="0" applyFont="1" applyBorder="1" applyAlignment="1">
      <alignment horizontal="center" vertical="center"/>
    </xf>
    <xf numFmtId="0" fontId="47" fillId="0" borderId="0" xfId="0" applyFont="1" applyBorder="1" applyAlignment="1">
      <alignment horizontal="center" vertical="center"/>
    </xf>
    <xf numFmtId="0" fontId="21" fillId="10" borderId="9" xfId="0" applyNumberFormat="1" applyFont="1" applyFill="1" applyBorder="1" applyAlignment="1">
      <alignment horizontal="left" vertical="center" wrapText="1"/>
    </xf>
    <xf numFmtId="0" fontId="31" fillId="0" borderId="0" xfId="0" applyFont="1" applyFill="1" applyBorder="1" applyAlignment="1">
      <alignment vertical="center" wrapText="1"/>
    </xf>
    <xf numFmtId="0" fontId="4" fillId="8" borderId="21" xfId="0" applyFont="1" applyFill="1" applyBorder="1" applyAlignment="1">
      <alignment horizontal="left" vertical="center" wrapText="1"/>
    </xf>
    <xf numFmtId="0" fontId="42" fillId="0" borderId="0" xfId="0" applyFont="1" applyFill="1" applyAlignment="1">
      <alignment horizontal="left" vertical="center"/>
    </xf>
    <xf numFmtId="0" fontId="16" fillId="2" borderId="5" xfId="0" applyFont="1" applyFill="1" applyBorder="1" applyAlignment="1">
      <alignment horizontal="left" vertical="center" wrapText="1"/>
    </xf>
    <xf numFmtId="0" fontId="16" fillId="2" borderId="12" xfId="0" applyFont="1" applyFill="1" applyBorder="1" applyAlignment="1">
      <alignment horizontal="left" vertical="center" wrapText="1"/>
    </xf>
    <xf numFmtId="0" fontId="4" fillId="6" borderId="54" xfId="0" applyFont="1" applyFill="1" applyBorder="1" applyAlignment="1">
      <alignment horizontal="center" vertical="center" wrapText="1"/>
    </xf>
    <xf numFmtId="0" fontId="4" fillId="6" borderId="52" xfId="0" applyFont="1" applyFill="1" applyBorder="1" applyAlignment="1">
      <alignment horizontal="center" vertical="center" wrapText="1"/>
    </xf>
    <xf numFmtId="0" fontId="4" fillId="8" borderId="51" xfId="0" applyFont="1" applyFill="1" applyBorder="1" applyAlignment="1">
      <alignment horizontal="center" vertical="center" wrapText="1"/>
    </xf>
    <xf numFmtId="0" fontId="4" fillId="8" borderId="52" xfId="0" applyFont="1" applyFill="1" applyBorder="1" applyAlignment="1">
      <alignment horizontal="center" vertical="center" wrapText="1"/>
    </xf>
    <xf numFmtId="0" fontId="4" fillId="8" borderId="17" xfId="0" applyFont="1" applyFill="1" applyBorder="1" applyAlignment="1">
      <alignment horizontal="center" vertical="center" wrapText="1"/>
    </xf>
    <xf numFmtId="0" fontId="4" fillId="6" borderId="47" xfId="0" applyFont="1" applyFill="1" applyBorder="1" applyAlignment="1">
      <alignment horizontal="center" vertical="center" wrapText="1"/>
    </xf>
    <xf numFmtId="0" fontId="4" fillId="6" borderId="22" xfId="0" applyFont="1" applyFill="1" applyBorder="1" applyAlignment="1">
      <alignment horizontal="center" vertical="center" wrapText="1"/>
    </xf>
    <xf numFmtId="0" fontId="4" fillId="6" borderId="12" xfId="0" applyFont="1" applyFill="1" applyBorder="1" applyAlignment="1">
      <alignment horizontal="center" vertical="center" wrapText="1"/>
    </xf>
    <xf numFmtId="0" fontId="4" fillId="8" borderId="22" xfId="0" applyFont="1" applyFill="1" applyBorder="1" applyAlignment="1">
      <alignment horizontal="center" vertical="center" wrapText="1"/>
    </xf>
    <xf numFmtId="0" fontId="4" fillId="8" borderId="53" xfId="0" applyFont="1" applyFill="1" applyBorder="1" applyAlignment="1">
      <alignment horizontal="center" vertical="center" wrapText="1"/>
    </xf>
    <xf numFmtId="0" fontId="4" fillId="6" borderId="51" xfId="0" applyFont="1" applyFill="1" applyBorder="1" applyAlignment="1">
      <alignment horizontal="center" vertical="center" wrapText="1"/>
    </xf>
    <xf numFmtId="0" fontId="4" fillId="6" borderId="53" xfId="0" applyFont="1" applyFill="1" applyBorder="1" applyAlignment="1">
      <alignment horizontal="center" vertical="center" wrapText="1"/>
    </xf>
    <xf numFmtId="0" fontId="3" fillId="9" borderId="0" xfId="0" applyFont="1" applyFill="1" applyAlignment="1">
      <alignment horizontal="left" vertical="center" wrapText="1"/>
    </xf>
    <xf numFmtId="0" fontId="5" fillId="8" borderId="1" xfId="0" applyFont="1" applyFill="1" applyBorder="1" applyAlignment="1">
      <alignment horizontal="left" vertical="center" wrapText="1"/>
    </xf>
    <xf numFmtId="0" fontId="5" fillId="6" borderId="30" xfId="0" applyFont="1" applyFill="1" applyBorder="1" applyAlignment="1">
      <alignment horizontal="left" vertical="center" wrapText="1"/>
    </xf>
    <xf numFmtId="0" fontId="5" fillId="6" borderId="23" xfId="0" applyFont="1" applyFill="1" applyBorder="1" applyAlignment="1">
      <alignment horizontal="left" vertical="center" wrapText="1"/>
    </xf>
    <xf numFmtId="0" fontId="14" fillId="6" borderId="0" xfId="0" applyFont="1" applyFill="1" applyAlignment="1">
      <alignment horizontal="left"/>
    </xf>
    <xf numFmtId="0" fontId="4" fillId="8" borderId="18" xfId="0" applyFont="1" applyFill="1" applyBorder="1" applyAlignment="1">
      <alignment horizontal="left" vertical="center" wrapText="1"/>
    </xf>
    <xf numFmtId="0" fontId="11" fillId="2" borderId="20" xfId="0" applyFont="1" applyFill="1" applyBorder="1" applyAlignment="1">
      <alignment horizontal="left" vertical="center" wrapText="1"/>
    </xf>
    <xf numFmtId="0" fontId="11" fillId="2" borderId="41" xfId="0" applyFont="1" applyFill="1" applyBorder="1" applyAlignment="1">
      <alignment horizontal="left" vertical="center" wrapText="1"/>
    </xf>
    <xf numFmtId="0" fontId="11" fillId="6" borderId="20" xfId="0" applyFont="1" applyFill="1" applyBorder="1" applyAlignment="1">
      <alignment horizontal="left" vertical="center" wrapText="1"/>
    </xf>
    <xf numFmtId="0" fontId="11" fillId="6" borderId="41" xfId="0" applyFont="1" applyFill="1" applyBorder="1" applyAlignment="1">
      <alignment horizontal="left" vertical="center" wrapText="1"/>
    </xf>
    <xf numFmtId="0" fontId="4" fillId="8" borderId="30" xfId="0" applyFont="1" applyFill="1" applyBorder="1" applyAlignment="1">
      <alignment horizontal="left" vertical="center" wrapText="1"/>
    </xf>
    <xf numFmtId="0" fontId="4" fillId="8" borderId="23" xfId="0" applyFont="1" applyFill="1" applyBorder="1" applyAlignment="1">
      <alignment horizontal="left" vertical="center"/>
    </xf>
    <xf numFmtId="0" fontId="0" fillId="0" borderId="34" xfId="0" applyBorder="1" applyAlignment="1">
      <alignment horizontal="left" vertical="center" wrapText="1"/>
    </xf>
    <xf numFmtId="0" fontId="0" fillId="0" borderId="57" xfId="0" applyBorder="1" applyAlignment="1">
      <alignment horizontal="left" vertical="center"/>
    </xf>
    <xf numFmtId="0" fontId="0" fillId="0" borderId="33" xfId="0" applyBorder="1" applyAlignment="1">
      <alignment horizontal="right" vertical="center"/>
    </xf>
    <xf numFmtId="0" fontId="0" fillId="0" borderId="16" xfId="0" applyBorder="1" applyAlignment="1">
      <alignment horizontal="right" vertical="center"/>
    </xf>
    <xf numFmtId="0" fontId="4" fillId="0" borderId="43" xfId="0" applyFont="1" applyFill="1" applyBorder="1" applyAlignment="1">
      <alignment horizontal="center" vertical="center" wrapText="1"/>
    </xf>
    <xf numFmtId="0" fontId="4" fillId="0" borderId="39" xfId="0" applyFont="1" applyFill="1" applyBorder="1" applyAlignment="1">
      <alignment horizontal="center" vertical="center" wrapText="1"/>
    </xf>
    <xf numFmtId="0" fontId="4" fillId="0" borderId="44" xfId="0" applyFont="1" applyFill="1" applyBorder="1" applyAlignment="1">
      <alignment horizontal="center" vertical="center" wrapText="1"/>
    </xf>
    <xf numFmtId="0" fontId="13" fillId="0" borderId="31" xfId="0" applyFont="1" applyBorder="1" applyAlignment="1">
      <alignment horizontal="left" vertical="center" wrapText="1"/>
    </xf>
    <xf numFmtId="0" fontId="13" fillId="0" borderId="32" xfId="0" applyFont="1" applyBorder="1" applyAlignment="1">
      <alignment horizontal="left" vertical="center" wrapText="1"/>
    </xf>
    <xf numFmtId="0" fontId="4" fillId="0" borderId="42" xfId="0" applyFont="1" applyFill="1" applyBorder="1" applyAlignment="1">
      <alignment horizontal="center" vertical="center" wrapText="1"/>
    </xf>
    <xf numFmtId="0" fontId="11" fillId="0" borderId="20" xfId="0" applyFont="1" applyBorder="1" applyAlignment="1">
      <alignment horizontal="left" vertical="center" wrapText="1"/>
    </xf>
    <xf numFmtId="0" fontId="11" fillId="0" borderId="41" xfId="0" applyFont="1" applyBorder="1" applyAlignment="1">
      <alignment horizontal="left" vertical="center" wrapText="1"/>
    </xf>
    <xf numFmtId="0" fontId="4" fillId="0" borderId="5" xfId="0" applyFont="1" applyFill="1" applyBorder="1" applyAlignment="1">
      <alignment horizontal="left" vertical="center" wrapText="1"/>
    </xf>
    <xf numFmtId="0" fontId="4" fillId="0" borderId="12" xfId="0" applyFont="1" applyFill="1" applyBorder="1" applyAlignment="1">
      <alignment horizontal="left" vertical="center" wrapText="1"/>
    </xf>
    <xf numFmtId="49" fontId="16" fillId="9" borderId="9" xfId="0" applyNumberFormat="1" applyFont="1" applyFill="1" applyBorder="1" applyAlignment="1">
      <alignment horizontal="center" vertical="center" wrapText="1"/>
    </xf>
    <xf numFmtId="49" fontId="4" fillId="0" borderId="0" xfId="0" applyNumberFormat="1" applyFont="1" applyBorder="1" applyAlignment="1">
      <alignment horizontal="center" vertical="top" wrapText="1"/>
    </xf>
    <xf numFmtId="0" fontId="15" fillId="6" borderId="80" xfId="0" applyFont="1" applyFill="1" applyBorder="1" applyAlignment="1">
      <alignment horizontal="center" vertical="center" wrapText="1"/>
    </xf>
    <xf numFmtId="0" fontId="15" fillId="6" borderId="82" xfId="0" applyFont="1" applyFill="1" applyBorder="1" applyAlignment="1">
      <alignment horizontal="center" vertical="center" wrapText="1"/>
    </xf>
    <xf numFmtId="49" fontId="42" fillId="0" borderId="0" xfId="0" applyNumberFormat="1" applyFont="1" applyBorder="1" applyAlignment="1">
      <alignment horizontal="center" vertical="center" wrapText="1"/>
    </xf>
    <xf numFmtId="49" fontId="16" fillId="0" borderId="0" xfId="0" applyNumberFormat="1" applyFont="1" applyBorder="1" applyAlignment="1">
      <alignment horizontal="center" vertical="top" wrapText="1"/>
    </xf>
    <xf numFmtId="0" fontId="16" fillId="9" borderId="9" xfId="0" applyFont="1" applyFill="1" applyBorder="1" applyAlignment="1">
      <alignment horizontal="center" vertical="center" wrapText="1"/>
    </xf>
    <xf numFmtId="49" fontId="0" fillId="0" borderId="80" xfId="0" applyNumberFormat="1" applyBorder="1" applyAlignment="1">
      <alignment horizontal="center" vertical="center"/>
    </xf>
    <xf numFmtId="0" fontId="0" fillId="0" borderId="68" xfId="0" applyBorder="1" applyAlignment="1">
      <alignment horizontal="center" vertical="center"/>
    </xf>
    <xf numFmtId="0" fontId="0" fillId="0" borderId="81" xfId="0" applyBorder="1" applyAlignment="1">
      <alignment horizontal="center" vertical="center"/>
    </xf>
    <xf numFmtId="0" fontId="4" fillId="6" borderId="70" xfId="0" applyFont="1" applyFill="1" applyBorder="1" applyAlignment="1">
      <alignment horizontal="center" vertical="center"/>
    </xf>
    <xf numFmtId="0" fontId="4" fillId="6" borderId="71" xfId="0" applyFont="1" applyFill="1" applyBorder="1" applyAlignment="1">
      <alignment horizontal="center" vertical="center"/>
    </xf>
    <xf numFmtId="0" fontId="4" fillId="6" borderId="73" xfId="0" applyFont="1" applyFill="1" applyBorder="1" applyAlignment="1">
      <alignment horizontal="center" vertical="center"/>
    </xf>
    <xf numFmtId="0" fontId="4" fillId="6" borderId="67" xfId="0" applyFont="1" applyFill="1" applyBorder="1" applyAlignment="1">
      <alignment horizontal="center" vertical="center"/>
    </xf>
    <xf numFmtId="0" fontId="4" fillId="6" borderId="77" xfId="0" applyFont="1" applyFill="1" applyBorder="1" applyAlignment="1">
      <alignment horizontal="center" vertical="center"/>
    </xf>
    <xf numFmtId="0" fontId="4" fillId="6" borderId="79" xfId="0" applyFont="1" applyFill="1" applyBorder="1" applyAlignment="1">
      <alignment horizontal="center" vertical="center"/>
    </xf>
    <xf numFmtId="0" fontId="15" fillId="8" borderId="77" xfId="0" applyFont="1" applyFill="1" applyBorder="1" applyAlignment="1">
      <alignment horizontal="left" vertical="center" wrapText="1"/>
    </xf>
    <xf numFmtId="0" fontId="15" fillId="8" borderId="78" xfId="0" applyFont="1" applyFill="1" applyBorder="1" applyAlignment="1">
      <alignment horizontal="left" vertical="center" wrapText="1"/>
    </xf>
    <xf numFmtId="0" fontId="15" fillId="8" borderId="79" xfId="0" applyFont="1" applyFill="1" applyBorder="1" applyAlignment="1">
      <alignment horizontal="left" vertical="center" wrapText="1"/>
    </xf>
    <xf numFmtId="0" fontId="4" fillId="6" borderId="76" xfId="0" applyFont="1" applyFill="1" applyBorder="1" applyAlignment="1">
      <alignment horizontal="center" vertical="center"/>
    </xf>
    <xf numFmtId="0" fontId="4" fillId="6" borderId="22" xfId="0" applyFont="1" applyFill="1" applyBorder="1" applyAlignment="1">
      <alignment horizontal="center" vertical="center"/>
    </xf>
    <xf numFmtId="0" fontId="4" fillId="6" borderId="74" xfId="0" applyFont="1" applyFill="1" applyBorder="1" applyAlignment="1">
      <alignment horizontal="center" vertical="center"/>
    </xf>
    <xf numFmtId="0" fontId="4" fillId="6" borderId="17" xfId="0" applyFont="1" applyFill="1" applyBorder="1" applyAlignment="1">
      <alignment horizontal="center" vertical="center"/>
    </xf>
    <xf numFmtId="0" fontId="4" fillId="6" borderId="43" xfId="0" applyFont="1" applyFill="1" applyBorder="1" applyAlignment="1">
      <alignment horizontal="center" vertical="center"/>
    </xf>
    <xf numFmtId="0" fontId="4" fillId="6" borderId="75" xfId="0" applyFont="1" applyFill="1" applyBorder="1" applyAlignment="1">
      <alignment horizontal="center" vertical="center"/>
    </xf>
    <xf numFmtId="0" fontId="4" fillId="6" borderId="39" xfId="0" applyFont="1" applyFill="1" applyBorder="1" applyAlignment="1">
      <alignment horizontal="center" vertical="center"/>
    </xf>
    <xf numFmtId="0" fontId="4" fillId="6" borderId="65" xfId="0" applyFont="1" applyFill="1" applyBorder="1" applyAlignment="1">
      <alignment horizontal="center" vertical="center"/>
    </xf>
    <xf numFmtId="0" fontId="4" fillId="6" borderId="44" xfId="0" applyFont="1" applyFill="1" applyBorder="1" applyAlignment="1">
      <alignment horizontal="center" vertical="center"/>
    </xf>
    <xf numFmtId="0" fontId="4" fillId="6" borderId="72" xfId="0" applyFont="1" applyFill="1" applyBorder="1" applyAlignment="1">
      <alignment horizontal="center" vertical="center"/>
    </xf>
    <xf numFmtId="0" fontId="4" fillId="6" borderId="62" xfId="0" applyFont="1" applyFill="1" applyBorder="1" applyAlignment="1">
      <alignment horizontal="center" vertical="center"/>
    </xf>
    <xf numFmtId="0" fontId="4" fillId="6" borderId="63" xfId="0" applyFont="1" applyFill="1" applyBorder="1" applyAlignment="1">
      <alignment horizontal="center" vertical="center"/>
    </xf>
    <xf numFmtId="0" fontId="16" fillId="8" borderId="20" xfId="0" applyFont="1" applyFill="1" applyBorder="1" applyAlignment="1">
      <alignment horizontal="left" vertical="center"/>
    </xf>
  </cellXfs>
  <cellStyles count="2">
    <cellStyle name="ハイパーリンク" xfId="1" builtinId="8"/>
    <cellStyle name="標準" xfId="0" builtinId="0"/>
  </cellStyles>
  <dxfs count="442">
    <dxf>
      <fill>
        <patternFill>
          <bgColor theme="7" tint="0.79998168889431442"/>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0000FF"/>
      <color rgb="FFEFF6EA"/>
      <color rgb="FFFCBFF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checked="Checked" lockText="1" noThreeD="1"/>
</file>

<file path=xl/ctrlProps/ctrlProp15.xml><?xml version="1.0" encoding="utf-8"?>
<formControlPr xmlns="http://schemas.microsoft.com/office/spreadsheetml/2009/9/main" objectType="CheckBox" checked="Checked" lockText="1" noThreeD="1"/>
</file>

<file path=xl/ctrlProps/ctrlProp16.xml><?xml version="1.0" encoding="utf-8"?>
<formControlPr xmlns="http://schemas.microsoft.com/office/spreadsheetml/2009/9/main" objectType="CheckBox" checked="Checked" lockText="1" noThreeD="1"/>
</file>

<file path=xl/ctrlProps/ctrlProp17.xml><?xml version="1.0" encoding="utf-8"?>
<formControlPr xmlns="http://schemas.microsoft.com/office/spreadsheetml/2009/9/main" objectType="CheckBox" checked="Checked"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checked="Checked" lockText="1" noThreeD="1"/>
</file>

<file path=xl/ctrlProps/ctrlProp20.xml><?xml version="1.0" encoding="utf-8"?>
<formControlPr xmlns="http://schemas.microsoft.com/office/spreadsheetml/2009/9/main" objectType="CheckBox" checked="Checked"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fmlaLink="WEB作業用!$E$30" lockText="1" noThreeD="1"/>
</file>

<file path=xl/ctrlProps/ctrlProp28.xml><?xml version="1.0" encoding="utf-8"?>
<formControlPr xmlns="http://schemas.microsoft.com/office/spreadsheetml/2009/9/main" objectType="CheckBox" fmlaLink="WEB作業用!$E$31" lockText="1" noThreeD="1"/>
</file>

<file path=xl/ctrlProps/ctrlProp29.xml><?xml version="1.0" encoding="utf-8"?>
<formControlPr xmlns="http://schemas.microsoft.com/office/spreadsheetml/2009/9/main" objectType="CheckBox" fmlaLink="WEB作業用!$E$32"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checked="Checked"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checked="Checked"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checked="Checked"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checked="Checked"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checked="Checked"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checked="Checked"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checked="Checked"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checked="Checked" lockText="1" noThreeD="1"/>
</file>

<file path=xl/ctrlProps/ctrlProp74.xml><?xml version="1.0" encoding="utf-8"?>
<formControlPr xmlns="http://schemas.microsoft.com/office/spreadsheetml/2009/9/main" objectType="CheckBox" checked="Checked" lockText="1" noThreeD="1"/>
</file>

<file path=xl/ctrlProps/ctrlProp75.xml><?xml version="1.0" encoding="utf-8"?>
<formControlPr xmlns="http://schemas.microsoft.com/office/spreadsheetml/2009/9/main" objectType="CheckBox" checked="Checked"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checked="Checked"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checked="Checked"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checked="Checked"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checked="Checked"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checked="Checked"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checked="Checked"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checked="Checked" lockText="1" noThreeD="1"/>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g"/><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3" Type="http://schemas.openxmlformats.org/officeDocument/2006/relationships/image" Target="../media/image6.jpeg"/><Relationship Id="rId2" Type="http://schemas.openxmlformats.org/officeDocument/2006/relationships/image" Target="../media/image5.png"/><Relationship Id="rId1" Type="http://schemas.openxmlformats.org/officeDocument/2006/relationships/image" Target="../media/image4.png"/><Relationship Id="rId5" Type="http://schemas.openxmlformats.org/officeDocument/2006/relationships/image" Target="../media/image8.png"/><Relationship Id="rId4"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45720</xdr:colOff>
          <xdr:row>9</xdr:row>
          <xdr:rowOff>76200</xdr:rowOff>
        </xdr:from>
        <xdr:to>
          <xdr:col>2</xdr:col>
          <xdr:colOff>769620</xdr:colOff>
          <xdr:row>9</xdr:row>
          <xdr:rowOff>312420</xdr:rowOff>
        </xdr:to>
        <xdr:sp macro="" textlink="">
          <xdr:nvSpPr>
            <xdr:cNvPr id="12296" name="Check Box 8" hidden="1">
              <a:extLst>
                <a:ext uri="{63B3BB69-23CF-44E3-9099-C40C66FF867C}">
                  <a14:compatExt spid="_x0000_s1229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ショッピング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838200</xdr:colOff>
          <xdr:row>9</xdr:row>
          <xdr:rowOff>76200</xdr:rowOff>
        </xdr:from>
        <xdr:to>
          <xdr:col>2</xdr:col>
          <xdr:colOff>1455420</xdr:colOff>
          <xdr:row>9</xdr:row>
          <xdr:rowOff>312420</xdr:rowOff>
        </xdr:to>
        <xdr:sp macro="" textlink="">
          <xdr:nvSpPr>
            <xdr:cNvPr id="12297" name="Check Box 9" hidden="1">
              <a:extLst>
                <a:ext uri="{63B3BB69-23CF-44E3-9099-C40C66FF867C}">
                  <a14:compatExt spid="_x0000_s1229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飲食店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1478280</xdr:colOff>
          <xdr:row>9</xdr:row>
          <xdr:rowOff>76200</xdr:rowOff>
        </xdr:from>
        <xdr:to>
          <xdr:col>2</xdr:col>
          <xdr:colOff>2468880</xdr:colOff>
          <xdr:row>9</xdr:row>
          <xdr:rowOff>312420</xdr:rowOff>
        </xdr:to>
        <xdr:sp macro="" textlink="">
          <xdr:nvSpPr>
            <xdr:cNvPr id="12298" name="Check Box 10" hidden="1">
              <a:extLst>
                <a:ext uri="{63B3BB69-23CF-44E3-9099-C40C66FF867C}">
                  <a14:compatExt spid="_x0000_s12298"/>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温泉・温浴施設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2430780</xdr:colOff>
          <xdr:row>9</xdr:row>
          <xdr:rowOff>76200</xdr:rowOff>
        </xdr:from>
        <xdr:to>
          <xdr:col>2</xdr:col>
          <xdr:colOff>3200400</xdr:colOff>
          <xdr:row>9</xdr:row>
          <xdr:rowOff>342900</xdr:rowOff>
        </xdr:to>
        <xdr:sp macro="" textlink="">
          <xdr:nvSpPr>
            <xdr:cNvPr id="12299" name="Check Box 11" hidden="1">
              <a:extLst>
                <a:ext uri="{63B3BB69-23CF-44E3-9099-C40C66FF867C}">
                  <a14:compatExt spid="_x0000_s1229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宿泊施設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3162300</xdr:colOff>
          <xdr:row>9</xdr:row>
          <xdr:rowOff>76200</xdr:rowOff>
        </xdr:from>
        <xdr:to>
          <xdr:col>2</xdr:col>
          <xdr:colOff>3848100</xdr:colOff>
          <xdr:row>9</xdr:row>
          <xdr:rowOff>312420</xdr:rowOff>
        </xdr:to>
        <xdr:sp macro="" textlink="">
          <xdr:nvSpPr>
            <xdr:cNvPr id="12300" name="Check Box 12" hidden="1">
              <a:extLst>
                <a:ext uri="{63B3BB69-23CF-44E3-9099-C40C66FF867C}">
                  <a14:compatExt spid="_x0000_s123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山小屋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3771900</xdr:colOff>
          <xdr:row>9</xdr:row>
          <xdr:rowOff>76200</xdr:rowOff>
        </xdr:from>
        <xdr:to>
          <xdr:col>3</xdr:col>
          <xdr:colOff>68580</xdr:colOff>
          <xdr:row>9</xdr:row>
          <xdr:rowOff>312420</xdr:rowOff>
        </xdr:to>
        <xdr:sp macro="" textlink="">
          <xdr:nvSpPr>
            <xdr:cNvPr id="12301" name="Check Box 13" hidden="1">
              <a:extLst>
                <a:ext uri="{63B3BB69-23CF-44E3-9099-C40C66FF867C}">
                  <a14:compatExt spid="_x0000_s12301"/>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体験・ガイドツアー</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45720</xdr:colOff>
          <xdr:row>9</xdr:row>
          <xdr:rowOff>304800</xdr:rowOff>
        </xdr:from>
        <xdr:to>
          <xdr:col>2</xdr:col>
          <xdr:colOff>723900</xdr:colOff>
          <xdr:row>9</xdr:row>
          <xdr:rowOff>533400</xdr:rowOff>
        </xdr:to>
        <xdr:sp macro="" textlink="">
          <xdr:nvSpPr>
            <xdr:cNvPr id="12302" name="Check Box 14" hidden="1">
              <a:extLst>
                <a:ext uri="{63B3BB69-23CF-44E3-9099-C40C66FF867C}">
                  <a14:compatExt spid="_x0000_s12302"/>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キャンプ場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838200</xdr:colOff>
          <xdr:row>9</xdr:row>
          <xdr:rowOff>304800</xdr:rowOff>
        </xdr:from>
        <xdr:to>
          <xdr:col>2</xdr:col>
          <xdr:colOff>1524000</xdr:colOff>
          <xdr:row>9</xdr:row>
          <xdr:rowOff>533400</xdr:rowOff>
        </xdr:to>
        <xdr:sp macro="" textlink="">
          <xdr:nvSpPr>
            <xdr:cNvPr id="12303" name="Check Box 15" hidden="1">
              <a:extLst>
                <a:ext uri="{63B3BB69-23CF-44E3-9099-C40C66FF867C}">
                  <a14:compatExt spid="_x0000_s12303"/>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スキー場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1478280</xdr:colOff>
          <xdr:row>9</xdr:row>
          <xdr:rowOff>304800</xdr:rowOff>
        </xdr:from>
        <xdr:to>
          <xdr:col>2</xdr:col>
          <xdr:colOff>2468880</xdr:colOff>
          <xdr:row>9</xdr:row>
          <xdr:rowOff>533400</xdr:rowOff>
        </xdr:to>
        <xdr:sp macro="" textlink="">
          <xdr:nvSpPr>
            <xdr:cNvPr id="12304" name="Check Box 16" hidden="1">
              <a:extLst>
                <a:ext uri="{63B3BB69-23CF-44E3-9099-C40C66FF867C}">
                  <a14:compatExt spid="_x0000_s12304"/>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クライミングジム</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2430780</xdr:colOff>
          <xdr:row>9</xdr:row>
          <xdr:rowOff>304800</xdr:rowOff>
        </xdr:from>
        <xdr:to>
          <xdr:col>2</xdr:col>
          <xdr:colOff>3810000</xdr:colOff>
          <xdr:row>9</xdr:row>
          <xdr:rowOff>533400</xdr:rowOff>
        </xdr:to>
        <xdr:sp macro="" textlink="">
          <xdr:nvSpPr>
            <xdr:cNvPr id="12305" name="Check Box 17" hidden="1">
              <a:extLst>
                <a:ext uri="{63B3BB69-23CF-44E3-9099-C40C66FF867C}">
                  <a14:compatExt spid="_x0000_s12305"/>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ロープウェイ・ケーブルカー</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3771900</xdr:colOff>
          <xdr:row>9</xdr:row>
          <xdr:rowOff>304800</xdr:rowOff>
        </xdr:from>
        <xdr:to>
          <xdr:col>2</xdr:col>
          <xdr:colOff>4831080</xdr:colOff>
          <xdr:row>9</xdr:row>
          <xdr:rowOff>533400</xdr:rowOff>
        </xdr:to>
        <xdr:sp macro="" textlink="">
          <xdr:nvSpPr>
            <xdr:cNvPr id="12307" name="Check Box 19" hidden="1">
              <a:extLst>
                <a:ext uri="{63B3BB69-23CF-44E3-9099-C40C66FF867C}">
                  <a14:compatExt spid="_x0000_s1230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交通系サービス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45720</xdr:colOff>
          <xdr:row>9</xdr:row>
          <xdr:rowOff>525780</xdr:rowOff>
        </xdr:from>
        <xdr:to>
          <xdr:col>2</xdr:col>
          <xdr:colOff>1104900</xdr:colOff>
          <xdr:row>9</xdr:row>
          <xdr:rowOff>762000</xdr:rowOff>
        </xdr:to>
        <xdr:sp macro="" textlink="">
          <xdr:nvSpPr>
            <xdr:cNvPr id="12308" name="Check Box 20" hidden="1">
              <a:extLst>
                <a:ext uri="{63B3BB69-23CF-44E3-9099-C40C66FF867C}">
                  <a14:compatExt spid="_x0000_s12308"/>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博物館・美術館</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1135380</xdr:colOff>
          <xdr:row>9</xdr:row>
          <xdr:rowOff>525780</xdr:rowOff>
        </xdr:from>
        <xdr:to>
          <xdr:col>2</xdr:col>
          <xdr:colOff>2941320</xdr:colOff>
          <xdr:row>9</xdr:row>
          <xdr:rowOff>762000</xdr:rowOff>
        </xdr:to>
        <xdr:sp macro="" textlink="">
          <xdr:nvSpPr>
            <xdr:cNvPr id="12309" name="Check Box 21" hidden="1">
              <a:extLst>
                <a:ext uri="{63B3BB69-23CF-44E3-9099-C40C66FF867C}">
                  <a14:compatExt spid="_x0000_s1230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トラベル・情報サービス・その他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45720</xdr:colOff>
          <xdr:row>9</xdr:row>
          <xdr:rowOff>76200</xdr:rowOff>
        </xdr:from>
        <xdr:to>
          <xdr:col>6</xdr:col>
          <xdr:colOff>769620</xdr:colOff>
          <xdr:row>9</xdr:row>
          <xdr:rowOff>312420</xdr:rowOff>
        </xdr:to>
        <xdr:sp macro="" textlink="">
          <xdr:nvSpPr>
            <xdr:cNvPr id="12324" name="Check Box 36" hidden="1">
              <a:extLst>
                <a:ext uri="{63B3BB69-23CF-44E3-9099-C40C66FF867C}">
                  <a14:compatExt spid="_x0000_s12324"/>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ショッピング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838200</xdr:colOff>
          <xdr:row>9</xdr:row>
          <xdr:rowOff>76200</xdr:rowOff>
        </xdr:from>
        <xdr:to>
          <xdr:col>6</xdr:col>
          <xdr:colOff>1455420</xdr:colOff>
          <xdr:row>9</xdr:row>
          <xdr:rowOff>312420</xdr:rowOff>
        </xdr:to>
        <xdr:sp macro="" textlink="">
          <xdr:nvSpPr>
            <xdr:cNvPr id="12325" name="Check Box 37" hidden="1">
              <a:extLst>
                <a:ext uri="{63B3BB69-23CF-44E3-9099-C40C66FF867C}">
                  <a14:compatExt spid="_x0000_s12325"/>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飲食店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1478280</xdr:colOff>
          <xdr:row>9</xdr:row>
          <xdr:rowOff>76200</xdr:rowOff>
        </xdr:from>
        <xdr:to>
          <xdr:col>6</xdr:col>
          <xdr:colOff>2164080</xdr:colOff>
          <xdr:row>9</xdr:row>
          <xdr:rowOff>312420</xdr:rowOff>
        </xdr:to>
        <xdr:sp macro="" textlink="">
          <xdr:nvSpPr>
            <xdr:cNvPr id="12326" name="Check Box 38" hidden="1">
              <a:extLst>
                <a:ext uri="{63B3BB69-23CF-44E3-9099-C40C66FF867C}">
                  <a14:compatExt spid="_x0000_s1232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温泉・温浴施設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2430780</xdr:colOff>
          <xdr:row>9</xdr:row>
          <xdr:rowOff>76200</xdr:rowOff>
        </xdr:from>
        <xdr:to>
          <xdr:col>6</xdr:col>
          <xdr:colOff>3200400</xdr:colOff>
          <xdr:row>9</xdr:row>
          <xdr:rowOff>342900</xdr:rowOff>
        </xdr:to>
        <xdr:sp macro="" textlink="">
          <xdr:nvSpPr>
            <xdr:cNvPr id="12327" name="Check Box 39" hidden="1">
              <a:extLst>
                <a:ext uri="{63B3BB69-23CF-44E3-9099-C40C66FF867C}">
                  <a14:compatExt spid="_x0000_s1232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宿泊施設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3162300</xdr:colOff>
          <xdr:row>9</xdr:row>
          <xdr:rowOff>76200</xdr:rowOff>
        </xdr:from>
        <xdr:to>
          <xdr:col>6</xdr:col>
          <xdr:colOff>3848100</xdr:colOff>
          <xdr:row>9</xdr:row>
          <xdr:rowOff>312420</xdr:rowOff>
        </xdr:to>
        <xdr:sp macro="" textlink="">
          <xdr:nvSpPr>
            <xdr:cNvPr id="12328" name="Check Box 40" hidden="1">
              <a:extLst>
                <a:ext uri="{63B3BB69-23CF-44E3-9099-C40C66FF867C}">
                  <a14:compatExt spid="_x0000_s12328"/>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山小屋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3771900</xdr:colOff>
          <xdr:row>9</xdr:row>
          <xdr:rowOff>76200</xdr:rowOff>
        </xdr:from>
        <xdr:to>
          <xdr:col>6</xdr:col>
          <xdr:colOff>4945380</xdr:colOff>
          <xdr:row>9</xdr:row>
          <xdr:rowOff>312420</xdr:rowOff>
        </xdr:to>
        <xdr:sp macro="" textlink="">
          <xdr:nvSpPr>
            <xdr:cNvPr id="12329" name="Check Box 41" hidden="1">
              <a:extLst>
                <a:ext uri="{63B3BB69-23CF-44E3-9099-C40C66FF867C}">
                  <a14:compatExt spid="_x0000_s1232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体験・ガイドツアー</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45720</xdr:colOff>
          <xdr:row>9</xdr:row>
          <xdr:rowOff>304800</xdr:rowOff>
        </xdr:from>
        <xdr:to>
          <xdr:col>6</xdr:col>
          <xdr:colOff>723900</xdr:colOff>
          <xdr:row>9</xdr:row>
          <xdr:rowOff>533400</xdr:rowOff>
        </xdr:to>
        <xdr:sp macro="" textlink="">
          <xdr:nvSpPr>
            <xdr:cNvPr id="12330" name="Check Box 42" hidden="1">
              <a:extLst>
                <a:ext uri="{63B3BB69-23CF-44E3-9099-C40C66FF867C}">
                  <a14:compatExt spid="_x0000_s1233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キャンプ場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838200</xdr:colOff>
          <xdr:row>9</xdr:row>
          <xdr:rowOff>304800</xdr:rowOff>
        </xdr:from>
        <xdr:to>
          <xdr:col>6</xdr:col>
          <xdr:colOff>1524000</xdr:colOff>
          <xdr:row>9</xdr:row>
          <xdr:rowOff>533400</xdr:rowOff>
        </xdr:to>
        <xdr:sp macro="" textlink="">
          <xdr:nvSpPr>
            <xdr:cNvPr id="12331" name="Check Box 43" hidden="1">
              <a:extLst>
                <a:ext uri="{63B3BB69-23CF-44E3-9099-C40C66FF867C}">
                  <a14:compatExt spid="_x0000_s12331"/>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スキー場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1478280</xdr:colOff>
          <xdr:row>9</xdr:row>
          <xdr:rowOff>304800</xdr:rowOff>
        </xdr:from>
        <xdr:to>
          <xdr:col>6</xdr:col>
          <xdr:colOff>2468880</xdr:colOff>
          <xdr:row>9</xdr:row>
          <xdr:rowOff>533400</xdr:rowOff>
        </xdr:to>
        <xdr:sp macro="" textlink="">
          <xdr:nvSpPr>
            <xdr:cNvPr id="12332" name="Check Box 44" hidden="1">
              <a:extLst>
                <a:ext uri="{63B3BB69-23CF-44E3-9099-C40C66FF867C}">
                  <a14:compatExt spid="_x0000_s12332"/>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クライミングジム</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2430780</xdr:colOff>
          <xdr:row>9</xdr:row>
          <xdr:rowOff>304800</xdr:rowOff>
        </xdr:from>
        <xdr:to>
          <xdr:col>6</xdr:col>
          <xdr:colOff>3810000</xdr:colOff>
          <xdr:row>9</xdr:row>
          <xdr:rowOff>533400</xdr:rowOff>
        </xdr:to>
        <xdr:sp macro="" textlink="">
          <xdr:nvSpPr>
            <xdr:cNvPr id="12333" name="Check Box 45" hidden="1">
              <a:extLst>
                <a:ext uri="{63B3BB69-23CF-44E3-9099-C40C66FF867C}">
                  <a14:compatExt spid="_x0000_s12333"/>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ロープウェイ・ケーブルカー</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3771900</xdr:colOff>
          <xdr:row>9</xdr:row>
          <xdr:rowOff>304800</xdr:rowOff>
        </xdr:from>
        <xdr:to>
          <xdr:col>6</xdr:col>
          <xdr:colOff>4831080</xdr:colOff>
          <xdr:row>9</xdr:row>
          <xdr:rowOff>533400</xdr:rowOff>
        </xdr:to>
        <xdr:sp macro="" textlink="">
          <xdr:nvSpPr>
            <xdr:cNvPr id="12334" name="Check Box 46" hidden="1">
              <a:extLst>
                <a:ext uri="{63B3BB69-23CF-44E3-9099-C40C66FF867C}">
                  <a14:compatExt spid="_x0000_s12334"/>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交通系サービス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45720</xdr:colOff>
          <xdr:row>9</xdr:row>
          <xdr:rowOff>541020</xdr:rowOff>
        </xdr:from>
        <xdr:to>
          <xdr:col>6</xdr:col>
          <xdr:colOff>1104900</xdr:colOff>
          <xdr:row>9</xdr:row>
          <xdr:rowOff>769620</xdr:rowOff>
        </xdr:to>
        <xdr:sp macro="" textlink="">
          <xdr:nvSpPr>
            <xdr:cNvPr id="12335" name="Check Box 47" hidden="1">
              <a:extLst>
                <a:ext uri="{63B3BB69-23CF-44E3-9099-C40C66FF867C}">
                  <a14:compatExt spid="_x0000_s12335"/>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博物館・美術館</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1135380</xdr:colOff>
          <xdr:row>9</xdr:row>
          <xdr:rowOff>541020</xdr:rowOff>
        </xdr:from>
        <xdr:to>
          <xdr:col>6</xdr:col>
          <xdr:colOff>2941320</xdr:colOff>
          <xdr:row>9</xdr:row>
          <xdr:rowOff>769620</xdr:rowOff>
        </xdr:to>
        <xdr:sp macro="" textlink="">
          <xdr:nvSpPr>
            <xdr:cNvPr id="12336" name="Check Box 48" hidden="1">
              <a:extLst>
                <a:ext uri="{63B3BB69-23CF-44E3-9099-C40C66FF867C}">
                  <a14:compatExt spid="_x0000_s1233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トラベル・情報サービス・その他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xdr:colOff>
          <xdr:row>28</xdr:row>
          <xdr:rowOff>1303020</xdr:rowOff>
        </xdr:from>
        <xdr:to>
          <xdr:col>2</xdr:col>
          <xdr:colOff>419100</xdr:colOff>
          <xdr:row>29</xdr:row>
          <xdr:rowOff>228600</xdr:rowOff>
        </xdr:to>
        <xdr:sp macro="" textlink="">
          <xdr:nvSpPr>
            <xdr:cNvPr id="12339" name="Check Box 51" hidden="1">
              <a:extLst>
                <a:ext uri="{63B3BB69-23CF-44E3-9099-C40C66FF867C}">
                  <a14:compatExt spid="_x0000_s1233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1075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xdr:colOff>
          <xdr:row>29</xdr:row>
          <xdr:rowOff>152400</xdr:rowOff>
        </xdr:from>
        <xdr:to>
          <xdr:col>2</xdr:col>
          <xdr:colOff>259080</xdr:colOff>
          <xdr:row>29</xdr:row>
          <xdr:rowOff>388620</xdr:rowOff>
        </xdr:to>
        <xdr:sp macro="" textlink="">
          <xdr:nvSpPr>
            <xdr:cNvPr id="12340" name="Check Box 52" hidden="1">
              <a:extLst>
                <a:ext uri="{63B3BB69-23CF-44E3-9099-C40C66FF867C}">
                  <a14:compatExt spid="_x0000_s1234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1076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xdr:colOff>
          <xdr:row>29</xdr:row>
          <xdr:rowOff>335280</xdr:rowOff>
        </xdr:from>
        <xdr:to>
          <xdr:col>2</xdr:col>
          <xdr:colOff>259080</xdr:colOff>
          <xdr:row>29</xdr:row>
          <xdr:rowOff>571500</xdr:rowOff>
        </xdr:to>
        <xdr:sp macro="" textlink="">
          <xdr:nvSpPr>
            <xdr:cNvPr id="12341" name="Check Box 53" hidden="1">
              <a:extLst>
                <a:ext uri="{63B3BB69-23CF-44E3-9099-C40C66FF867C}">
                  <a14:compatExt spid="_x0000_s12341"/>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1077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3162300</xdr:colOff>
          <xdr:row>9</xdr:row>
          <xdr:rowOff>76200</xdr:rowOff>
        </xdr:from>
        <xdr:to>
          <xdr:col>6</xdr:col>
          <xdr:colOff>3848100</xdr:colOff>
          <xdr:row>9</xdr:row>
          <xdr:rowOff>312420</xdr:rowOff>
        </xdr:to>
        <xdr:sp macro="" textlink="">
          <xdr:nvSpPr>
            <xdr:cNvPr id="12346" name="Check Box 58" hidden="1">
              <a:extLst>
                <a:ext uri="{63B3BB69-23CF-44E3-9099-C40C66FF867C}">
                  <a14:compatExt spid="_x0000_s1234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山小屋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xdr:colOff>
          <xdr:row>29</xdr:row>
          <xdr:rowOff>0</xdr:rowOff>
        </xdr:from>
        <xdr:to>
          <xdr:col>6</xdr:col>
          <xdr:colOff>419100</xdr:colOff>
          <xdr:row>29</xdr:row>
          <xdr:rowOff>259080</xdr:rowOff>
        </xdr:to>
        <xdr:sp macro="" textlink="">
          <xdr:nvSpPr>
            <xdr:cNvPr id="12355" name="Check Box 67" hidden="1">
              <a:extLst>
                <a:ext uri="{63B3BB69-23CF-44E3-9099-C40C66FF867C}">
                  <a14:compatExt spid="_x0000_s12355"/>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1091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xdr:colOff>
          <xdr:row>29</xdr:row>
          <xdr:rowOff>144780</xdr:rowOff>
        </xdr:from>
        <xdr:to>
          <xdr:col>6</xdr:col>
          <xdr:colOff>259080</xdr:colOff>
          <xdr:row>29</xdr:row>
          <xdr:rowOff>381000</xdr:rowOff>
        </xdr:to>
        <xdr:sp macro="" textlink="">
          <xdr:nvSpPr>
            <xdr:cNvPr id="12356" name="Check Box 68" hidden="1">
              <a:extLst>
                <a:ext uri="{63B3BB69-23CF-44E3-9099-C40C66FF867C}">
                  <a14:compatExt spid="_x0000_s1235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1092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xdr:colOff>
          <xdr:row>29</xdr:row>
          <xdr:rowOff>312420</xdr:rowOff>
        </xdr:from>
        <xdr:to>
          <xdr:col>6</xdr:col>
          <xdr:colOff>259080</xdr:colOff>
          <xdr:row>29</xdr:row>
          <xdr:rowOff>563880</xdr:rowOff>
        </xdr:to>
        <xdr:sp macro="" textlink="">
          <xdr:nvSpPr>
            <xdr:cNvPr id="12357" name="Check Box 69" hidden="1">
              <a:extLst>
                <a:ext uri="{63B3BB69-23CF-44E3-9099-C40C66FF867C}">
                  <a14:compatExt spid="_x0000_s1235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1093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45720</xdr:colOff>
          <xdr:row>12</xdr:row>
          <xdr:rowOff>76200</xdr:rowOff>
        </xdr:from>
        <xdr:to>
          <xdr:col>2</xdr:col>
          <xdr:colOff>769620</xdr:colOff>
          <xdr:row>12</xdr:row>
          <xdr:rowOff>312420</xdr:rowOff>
        </xdr:to>
        <xdr:sp macro="" textlink="">
          <xdr:nvSpPr>
            <xdr:cNvPr id="12387" name="Check Box 99" hidden="1">
              <a:extLst>
                <a:ext uri="{63B3BB69-23CF-44E3-9099-C40C66FF867C}">
                  <a14:compatExt spid="_x0000_s1238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トレッキング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838200</xdr:colOff>
          <xdr:row>12</xdr:row>
          <xdr:rowOff>76200</xdr:rowOff>
        </xdr:from>
        <xdr:to>
          <xdr:col>2</xdr:col>
          <xdr:colOff>1455420</xdr:colOff>
          <xdr:row>12</xdr:row>
          <xdr:rowOff>312420</xdr:rowOff>
        </xdr:to>
        <xdr:sp macro="" textlink="">
          <xdr:nvSpPr>
            <xdr:cNvPr id="12388" name="Check Box 100" hidden="1">
              <a:extLst>
                <a:ext uri="{63B3BB69-23CF-44E3-9099-C40C66FF867C}">
                  <a14:compatExt spid="_x0000_s12388"/>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キャンプ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2171700</xdr:colOff>
          <xdr:row>12</xdr:row>
          <xdr:rowOff>76200</xdr:rowOff>
        </xdr:from>
        <xdr:to>
          <xdr:col>2</xdr:col>
          <xdr:colOff>3116580</xdr:colOff>
          <xdr:row>12</xdr:row>
          <xdr:rowOff>312420</xdr:rowOff>
        </xdr:to>
        <xdr:sp macro="" textlink="">
          <xdr:nvSpPr>
            <xdr:cNvPr id="12389" name="Check Box 101" hidden="1">
              <a:extLst>
                <a:ext uri="{63B3BB69-23CF-44E3-9099-C40C66FF867C}">
                  <a14:compatExt spid="_x0000_s1238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マウンテンバイク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3154680</xdr:colOff>
          <xdr:row>12</xdr:row>
          <xdr:rowOff>76200</xdr:rowOff>
        </xdr:from>
        <xdr:to>
          <xdr:col>2</xdr:col>
          <xdr:colOff>3931920</xdr:colOff>
          <xdr:row>12</xdr:row>
          <xdr:rowOff>342900</xdr:rowOff>
        </xdr:to>
        <xdr:sp macro="" textlink="">
          <xdr:nvSpPr>
            <xdr:cNvPr id="12390" name="Check Box 102" hidden="1">
              <a:extLst>
                <a:ext uri="{63B3BB69-23CF-44E3-9099-C40C66FF867C}">
                  <a14:compatExt spid="_x0000_s1239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クライミング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45720</xdr:colOff>
          <xdr:row>12</xdr:row>
          <xdr:rowOff>312420</xdr:rowOff>
        </xdr:from>
        <xdr:to>
          <xdr:col>2</xdr:col>
          <xdr:colOff>1104900</xdr:colOff>
          <xdr:row>12</xdr:row>
          <xdr:rowOff>563880</xdr:rowOff>
        </xdr:to>
        <xdr:sp macro="" textlink="">
          <xdr:nvSpPr>
            <xdr:cNvPr id="12391" name="Check Box 103" hidden="1">
              <a:extLst>
                <a:ext uri="{63B3BB69-23CF-44E3-9099-C40C66FF867C}">
                  <a14:compatExt spid="_x0000_s12391"/>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シャワークライミング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45720</xdr:colOff>
          <xdr:row>12</xdr:row>
          <xdr:rowOff>563880</xdr:rowOff>
        </xdr:from>
        <xdr:to>
          <xdr:col>2</xdr:col>
          <xdr:colOff>944880</xdr:colOff>
          <xdr:row>12</xdr:row>
          <xdr:rowOff>800100</xdr:rowOff>
        </xdr:to>
        <xdr:sp macro="" textlink="">
          <xdr:nvSpPr>
            <xdr:cNvPr id="12392" name="Check Box 104" hidden="1">
              <a:extLst>
                <a:ext uri="{63B3BB69-23CF-44E3-9099-C40C66FF867C}">
                  <a14:compatExt spid="_x0000_s12392"/>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スノーシュー</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1150620</xdr:colOff>
          <xdr:row>12</xdr:row>
          <xdr:rowOff>335280</xdr:rowOff>
        </xdr:from>
        <xdr:to>
          <xdr:col>2</xdr:col>
          <xdr:colOff>1836420</xdr:colOff>
          <xdr:row>12</xdr:row>
          <xdr:rowOff>563880</xdr:rowOff>
        </xdr:to>
        <xdr:sp macro="" textlink="">
          <xdr:nvSpPr>
            <xdr:cNvPr id="12393" name="Check Box 105" hidden="1">
              <a:extLst>
                <a:ext uri="{63B3BB69-23CF-44E3-9099-C40C66FF867C}">
                  <a14:compatExt spid="_x0000_s12393"/>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キャニオニング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2049780</xdr:colOff>
          <xdr:row>12</xdr:row>
          <xdr:rowOff>312420</xdr:rowOff>
        </xdr:from>
        <xdr:to>
          <xdr:col>2</xdr:col>
          <xdr:colOff>2735580</xdr:colOff>
          <xdr:row>12</xdr:row>
          <xdr:rowOff>563880</xdr:rowOff>
        </xdr:to>
        <xdr:sp macro="" textlink="">
          <xdr:nvSpPr>
            <xdr:cNvPr id="12394" name="Check Box 106" hidden="1">
              <a:extLst>
                <a:ext uri="{63B3BB69-23CF-44E3-9099-C40C66FF867C}">
                  <a14:compatExt spid="_x0000_s12394"/>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SUP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2514600</xdr:colOff>
          <xdr:row>12</xdr:row>
          <xdr:rowOff>312420</xdr:rowOff>
        </xdr:from>
        <xdr:to>
          <xdr:col>2</xdr:col>
          <xdr:colOff>3497580</xdr:colOff>
          <xdr:row>12</xdr:row>
          <xdr:rowOff>563880</xdr:rowOff>
        </xdr:to>
        <xdr:sp macro="" textlink="">
          <xdr:nvSpPr>
            <xdr:cNvPr id="12395" name="Check Box 107" hidden="1">
              <a:extLst>
                <a:ext uri="{63B3BB69-23CF-44E3-9099-C40C66FF867C}">
                  <a14:compatExt spid="_x0000_s12395"/>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カヌー・カヤック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3474720</xdr:colOff>
          <xdr:row>12</xdr:row>
          <xdr:rowOff>312420</xdr:rowOff>
        </xdr:from>
        <xdr:to>
          <xdr:col>2</xdr:col>
          <xdr:colOff>4297680</xdr:colOff>
          <xdr:row>12</xdr:row>
          <xdr:rowOff>563880</xdr:rowOff>
        </xdr:to>
        <xdr:sp macro="" textlink="">
          <xdr:nvSpPr>
            <xdr:cNvPr id="12396" name="Check Box 108" hidden="1">
              <a:extLst>
                <a:ext uri="{63B3BB69-23CF-44E3-9099-C40C66FF867C}">
                  <a14:compatExt spid="_x0000_s1239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ラフティング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4191000</xdr:colOff>
          <xdr:row>12</xdr:row>
          <xdr:rowOff>312420</xdr:rowOff>
        </xdr:from>
        <xdr:to>
          <xdr:col>2</xdr:col>
          <xdr:colOff>4754880</xdr:colOff>
          <xdr:row>12</xdr:row>
          <xdr:rowOff>563880</xdr:rowOff>
        </xdr:to>
        <xdr:sp macro="" textlink="">
          <xdr:nvSpPr>
            <xdr:cNvPr id="12397" name="Check Box 109" hidden="1">
              <a:extLst>
                <a:ext uri="{63B3BB69-23CF-44E3-9099-C40C66FF867C}">
                  <a14:compatExt spid="_x0000_s1239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スキー</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838200</xdr:colOff>
          <xdr:row>12</xdr:row>
          <xdr:rowOff>571500</xdr:rowOff>
        </xdr:from>
        <xdr:to>
          <xdr:col>2</xdr:col>
          <xdr:colOff>1905000</xdr:colOff>
          <xdr:row>12</xdr:row>
          <xdr:rowOff>830580</xdr:rowOff>
        </xdr:to>
        <xdr:sp macro="" textlink="">
          <xdr:nvSpPr>
            <xdr:cNvPr id="12398" name="Check Box 110" hidden="1">
              <a:extLst>
                <a:ext uri="{63B3BB69-23CF-44E3-9099-C40C66FF867C}">
                  <a14:compatExt spid="_x0000_s12398"/>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エアボード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1569720</xdr:colOff>
          <xdr:row>12</xdr:row>
          <xdr:rowOff>571500</xdr:rowOff>
        </xdr:from>
        <xdr:to>
          <xdr:col>2</xdr:col>
          <xdr:colOff>2476500</xdr:colOff>
          <xdr:row>12</xdr:row>
          <xdr:rowOff>830580</xdr:rowOff>
        </xdr:to>
        <xdr:sp macro="" textlink="">
          <xdr:nvSpPr>
            <xdr:cNvPr id="12399" name="Check Box 111" hidden="1">
              <a:extLst>
                <a:ext uri="{63B3BB69-23CF-44E3-9099-C40C66FF867C}">
                  <a14:compatExt spid="_x0000_s1239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パラグライダー</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2468880</xdr:colOff>
          <xdr:row>12</xdr:row>
          <xdr:rowOff>563880</xdr:rowOff>
        </xdr:from>
        <xdr:to>
          <xdr:col>2</xdr:col>
          <xdr:colOff>2941320</xdr:colOff>
          <xdr:row>12</xdr:row>
          <xdr:rowOff>800100</xdr:rowOff>
        </xdr:to>
        <xdr:sp macro="" textlink="">
          <xdr:nvSpPr>
            <xdr:cNvPr id="12400" name="Check Box 112" hidden="1">
              <a:extLst>
                <a:ext uri="{63B3BB69-23CF-44E3-9099-C40C66FF867C}">
                  <a14:compatExt spid="_x0000_s124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温泉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3002280</xdr:colOff>
          <xdr:row>12</xdr:row>
          <xdr:rowOff>563880</xdr:rowOff>
        </xdr:from>
        <xdr:to>
          <xdr:col>2</xdr:col>
          <xdr:colOff>3771900</xdr:colOff>
          <xdr:row>12</xdr:row>
          <xdr:rowOff>800100</xdr:rowOff>
        </xdr:to>
        <xdr:sp macro="" textlink="">
          <xdr:nvSpPr>
            <xdr:cNvPr id="12401" name="Check Box 113" hidden="1">
              <a:extLst>
                <a:ext uri="{63B3BB69-23CF-44E3-9099-C40C66FF867C}">
                  <a14:compatExt spid="_x0000_s12401"/>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ドッグラン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1440180</xdr:colOff>
          <xdr:row>12</xdr:row>
          <xdr:rowOff>76200</xdr:rowOff>
        </xdr:from>
        <xdr:to>
          <xdr:col>2</xdr:col>
          <xdr:colOff>2202180</xdr:colOff>
          <xdr:row>12</xdr:row>
          <xdr:rowOff>312420</xdr:rowOff>
        </xdr:to>
        <xdr:sp macro="" textlink="">
          <xdr:nvSpPr>
            <xdr:cNvPr id="12465" name="Check Box 177" hidden="1">
              <a:extLst>
                <a:ext uri="{63B3BB69-23CF-44E3-9099-C40C66FF867C}">
                  <a14:compatExt spid="_x0000_s12465"/>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サイクリング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45720</xdr:colOff>
          <xdr:row>12</xdr:row>
          <xdr:rowOff>76200</xdr:rowOff>
        </xdr:from>
        <xdr:to>
          <xdr:col>6</xdr:col>
          <xdr:colOff>769620</xdr:colOff>
          <xdr:row>12</xdr:row>
          <xdr:rowOff>312420</xdr:rowOff>
        </xdr:to>
        <xdr:sp macro="" textlink="">
          <xdr:nvSpPr>
            <xdr:cNvPr id="12482" name="Check Box 194" hidden="1">
              <a:extLst>
                <a:ext uri="{63B3BB69-23CF-44E3-9099-C40C66FF867C}">
                  <a14:compatExt spid="_x0000_s12482"/>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トレッキング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838200</xdr:colOff>
          <xdr:row>12</xdr:row>
          <xdr:rowOff>76200</xdr:rowOff>
        </xdr:from>
        <xdr:to>
          <xdr:col>6</xdr:col>
          <xdr:colOff>1455420</xdr:colOff>
          <xdr:row>12</xdr:row>
          <xdr:rowOff>312420</xdr:rowOff>
        </xdr:to>
        <xdr:sp macro="" textlink="">
          <xdr:nvSpPr>
            <xdr:cNvPr id="12483" name="Check Box 195" hidden="1">
              <a:extLst>
                <a:ext uri="{63B3BB69-23CF-44E3-9099-C40C66FF867C}">
                  <a14:compatExt spid="_x0000_s12483"/>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キャンプ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2171700</xdr:colOff>
          <xdr:row>12</xdr:row>
          <xdr:rowOff>76200</xdr:rowOff>
        </xdr:from>
        <xdr:to>
          <xdr:col>6</xdr:col>
          <xdr:colOff>3116580</xdr:colOff>
          <xdr:row>12</xdr:row>
          <xdr:rowOff>312420</xdr:rowOff>
        </xdr:to>
        <xdr:sp macro="" textlink="">
          <xdr:nvSpPr>
            <xdr:cNvPr id="12484" name="Check Box 196" hidden="1">
              <a:extLst>
                <a:ext uri="{63B3BB69-23CF-44E3-9099-C40C66FF867C}">
                  <a14:compatExt spid="_x0000_s12484"/>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マウンテンバイク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3154680</xdr:colOff>
          <xdr:row>12</xdr:row>
          <xdr:rowOff>76200</xdr:rowOff>
        </xdr:from>
        <xdr:to>
          <xdr:col>6</xdr:col>
          <xdr:colOff>3931920</xdr:colOff>
          <xdr:row>12</xdr:row>
          <xdr:rowOff>342900</xdr:rowOff>
        </xdr:to>
        <xdr:sp macro="" textlink="">
          <xdr:nvSpPr>
            <xdr:cNvPr id="12485" name="Check Box 197" hidden="1">
              <a:extLst>
                <a:ext uri="{63B3BB69-23CF-44E3-9099-C40C66FF867C}">
                  <a14:compatExt spid="_x0000_s12485"/>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クライミング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45720</xdr:colOff>
          <xdr:row>12</xdr:row>
          <xdr:rowOff>312420</xdr:rowOff>
        </xdr:from>
        <xdr:to>
          <xdr:col>6</xdr:col>
          <xdr:colOff>1104900</xdr:colOff>
          <xdr:row>12</xdr:row>
          <xdr:rowOff>563880</xdr:rowOff>
        </xdr:to>
        <xdr:sp macro="" textlink="">
          <xdr:nvSpPr>
            <xdr:cNvPr id="12486" name="Check Box 198" hidden="1">
              <a:extLst>
                <a:ext uri="{63B3BB69-23CF-44E3-9099-C40C66FF867C}">
                  <a14:compatExt spid="_x0000_s1248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シャワークライミング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68580</xdr:colOff>
          <xdr:row>12</xdr:row>
          <xdr:rowOff>579120</xdr:rowOff>
        </xdr:from>
        <xdr:to>
          <xdr:col>6</xdr:col>
          <xdr:colOff>952500</xdr:colOff>
          <xdr:row>12</xdr:row>
          <xdr:rowOff>830580</xdr:rowOff>
        </xdr:to>
        <xdr:sp macro="" textlink="">
          <xdr:nvSpPr>
            <xdr:cNvPr id="12487" name="Check Box 199" hidden="1">
              <a:extLst>
                <a:ext uri="{63B3BB69-23CF-44E3-9099-C40C66FF867C}">
                  <a14:compatExt spid="_x0000_s1248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スノーシュー</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1150620</xdr:colOff>
          <xdr:row>12</xdr:row>
          <xdr:rowOff>335280</xdr:rowOff>
        </xdr:from>
        <xdr:to>
          <xdr:col>6</xdr:col>
          <xdr:colOff>1836420</xdr:colOff>
          <xdr:row>12</xdr:row>
          <xdr:rowOff>563880</xdr:rowOff>
        </xdr:to>
        <xdr:sp macro="" textlink="">
          <xdr:nvSpPr>
            <xdr:cNvPr id="12488" name="Check Box 200" hidden="1">
              <a:extLst>
                <a:ext uri="{63B3BB69-23CF-44E3-9099-C40C66FF867C}">
                  <a14:compatExt spid="_x0000_s12488"/>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キャニオニング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2049780</xdr:colOff>
          <xdr:row>12</xdr:row>
          <xdr:rowOff>312420</xdr:rowOff>
        </xdr:from>
        <xdr:to>
          <xdr:col>6</xdr:col>
          <xdr:colOff>2735580</xdr:colOff>
          <xdr:row>12</xdr:row>
          <xdr:rowOff>563880</xdr:rowOff>
        </xdr:to>
        <xdr:sp macro="" textlink="">
          <xdr:nvSpPr>
            <xdr:cNvPr id="12489" name="Check Box 201" hidden="1">
              <a:extLst>
                <a:ext uri="{63B3BB69-23CF-44E3-9099-C40C66FF867C}">
                  <a14:compatExt spid="_x0000_s1248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SUP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2514600</xdr:colOff>
          <xdr:row>12</xdr:row>
          <xdr:rowOff>312420</xdr:rowOff>
        </xdr:from>
        <xdr:to>
          <xdr:col>6</xdr:col>
          <xdr:colOff>3497580</xdr:colOff>
          <xdr:row>12</xdr:row>
          <xdr:rowOff>563880</xdr:rowOff>
        </xdr:to>
        <xdr:sp macro="" textlink="">
          <xdr:nvSpPr>
            <xdr:cNvPr id="12490" name="Check Box 202" hidden="1">
              <a:extLst>
                <a:ext uri="{63B3BB69-23CF-44E3-9099-C40C66FF867C}">
                  <a14:compatExt spid="_x0000_s1249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カヌー・カヤック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3474720</xdr:colOff>
          <xdr:row>12</xdr:row>
          <xdr:rowOff>312420</xdr:rowOff>
        </xdr:from>
        <xdr:to>
          <xdr:col>6</xdr:col>
          <xdr:colOff>4297680</xdr:colOff>
          <xdr:row>12</xdr:row>
          <xdr:rowOff>563880</xdr:rowOff>
        </xdr:to>
        <xdr:sp macro="" textlink="">
          <xdr:nvSpPr>
            <xdr:cNvPr id="12491" name="Check Box 203" hidden="1">
              <a:extLst>
                <a:ext uri="{63B3BB69-23CF-44E3-9099-C40C66FF867C}">
                  <a14:compatExt spid="_x0000_s12491"/>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ラフティング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4191000</xdr:colOff>
          <xdr:row>12</xdr:row>
          <xdr:rowOff>312420</xdr:rowOff>
        </xdr:from>
        <xdr:to>
          <xdr:col>6</xdr:col>
          <xdr:colOff>4754880</xdr:colOff>
          <xdr:row>12</xdr:row>
          <xdr:rowOff>563880</xdr:rowOff>
        </xdr:to>
        <xdr:sp macro="" textlink="">
          <xdr:nvSpPr>
            <xdr:cNvPr id="12492" name="Check Box 204" hidden="1">
              <a:extLst>
                <a:ext uri="{63B3BB69-23CF-44E3-9099-C40C66FF867C}">
                  <a14:compatExt spid="_x0000_s12492"/>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スキー</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845820</xdr:colOff>
          <xdr:row>12</xdr:row>
          <xdr:rowOff>601980</xdr:rowOff>
        </xdr:from>
        <xdr:to>
          <xdr:col>6</xdr:col>
          <xdr:colOff>1912620</xdr:colOff>
          <xdr:row>12</xdr:row>
          <xdr:rowOff>830580</xdr:rowOff>
        </xdr:to>
        <xdr:sp macro="" textlink="">
          <xdr:nvSpPr>
            <xdr:cNvPr id="12493" name="Check Box 205" hidden="1">
              <a:extLst>
                <a:ext uri="{63B3BB69-23CF-44E3-9099-C40C66FF867C}">
                  <a14:compatExt spid="_x0000_s12493"/>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エアボード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1592580</xdr:colOff>
          <xdr:row>12</xdr:row>
          <xdr:rowOff>601980</xdr:rowOff>
        </xdr:from>
        <xdr:to>
          <xdr:col>6</xdr:col>
          <xdr:colOff>2484120</xdr:colOff>
          <xdr:row>12</xdr:row>
          <xdr:rowOff>830580</xdr:rowOff>
        </xdr:to>
        <xdr:sp macro="" textlink="">
          <xdr:nvSpPr>
            <xdr:cNvPr id="12494" name="Check Box 206" hidden="1">
              <a:extLst>
                <a:ext uri="{63B3BB69-23CF-44E3-9099-C40C66FF867C}">
                  <a14:compatExt spid="_x0000_s12494"/>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パラグライダー</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2476500</xdr:colOff>
          <xdr:row>12</xdr:row>
          <xdr:rowOff>579120</xdr:rowOff>
        </xdr:from>
        <xdr:to>
          <xdr:col>6</xdr:col>
          <xdr:colOff>2964180</xdr:colOff>
          <xdr:row>12</xdr:row>
          <xdr:rowOff>830580</xdr:rowOff>
        </xdr:to>
        <xdr:sp macro="" textlink="">
          <xdr:nvSpPr>
            <xdr:cNvPr id="12495" name="Check Box 207" hidden="1">
              <a:extLst>
                <a:ext uri="{63B3BB69-23CF-44E3-9099-C40C66FF867C}">
                  <a14:compatExt spid="_x0000_s12495"/>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温泉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3009900</xdr:colOff>
          <xdr:row>12</xdr:row>
          <xdr:rowOff>579120</xdr:rowOff>
        </xdr:from>
        <xdr:to>
          <xdr:col>6</xdr:col>
          <xdr:colOff>3771900</xdr:colOff>
          <xdr:row>12</xdr:row>
          <xdr:rowOff>830580</xdr:rowOff>
        </xdr:to>
        <xdr:sp macro="" textlink="">
          <xdr:nvSpPr>
            <xdr:cNvPr id="12496" name="Check Box 208" hidden="1">
              <a:extLst>
                <a:ext uri="{63B3BB69-23CF-44E3-9099-C40C66FF867C}">
                  <a14:compatExt spid="_x0000_s1249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ドッグラン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1440180</xdr:colOff>
          <xdr:row>12</xdr:row>
          <xdr:rowOff>76200</xdr:rowOff>
        </xdr:from>
        <xdr:to>
          <xdr:col>6</xdr:col>
          <xdr:colOff>2202180</xdr:colOff>
          <xdr:row>12</xdr:row>
          <xdr:rowOff>312420</xdr:rowOff>
        </xdr:to>
        <xdr:sp macro="" textlink="">
          <xdr:nvSpPr>
            <xdr:cNvPr id="12497" name="Check Box 209" hidden="1">
              <a:extLst>
                <a:ext uri="{63B3BB69-23CF-44E3-9099-C40C66FF867C}">
                  <a14:compatExt spid="_x0000_s1249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サイクリング</a:t>
              </a:r>
            </a:p>
          </xdr:txBody>
        </xdr:sp>
        <xdr:clientData/>
      </xdr:twoCellAnchor>
    </mc:Choice>
    <mc:Fallback/>
  </mc:AlternateContent>
  <xdr:oneCellAnchor>
    <xdr:from>
      <xdr:col>2</xdr:col>
      <xdr:colOff>140069</xdr:colOff>
      <xdr:row>9</xdr:row>
      <xdr:rowOff>742950</xdr:rowOff>
    </xdr:from>
    <xdr:ext cx="3307829" cy="275717"/>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2695010" y="5639921"/>
          <a:ext cx="3307829"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b="0">
              <a:solidFill>
                <a:srgbClr val="FF0000"/>
              </a:solidFill>
              <a:latin typeface="ＭＳ Ｐゴシック" panose="020B0600070205080204" pitchFamily="50" charset="-128"/>
              <a:ea typeface="ＭＳ Ｐゴシック" panose="020B0600070205080204" pitchFamily="50" charset="-128"/>
            </a:rPr>
            <a:t>優先順位を下記にてプルダウンより選択ください↓↓</a:t>
          </a:r>
        </a:p>
      </xdr:txBody>
    </xdr:sp>
    <xdr:clientData/>
  </xdr:oneCellAnchor>
  <xdr:oneCellAnchor>
    <xdr:from>
      <xdr:col>5</xdr:col>
      <xdr:colOff>2009775</xdr:colOff>
      <xdr:row>9</xdr:row>
      <xdr:rowOff>742950</xdr:rowOff>
    </xdr:from>
    <xdr:ext cx="1848776" cy="275717"/>
    <xdr:sp macro="" textlink="">
      <xdr:nvSpPr>
        <xdr:cNvPr id="71" name="テキスト ボックス 70">
          <a:extLst>
            <a:ext uri="{FF2B5EF4-FFF2-40B4-BE49-F238E27FC236}">
              <a16:creationId xmlns:a16="http://schemas.microsoft.com/office/drawing/2014/main" id="{00000000-0008-0000-0000-000047000000}"/>
            </a:ext>
          </a:extLst>
        </xdr:cNvPr>
        <xdr:cNvSpPr txBox="1"/>
      </xdr:nvSpPr>
      <xdr:spPr>
        <a:xfrm>
          <a:off x="10182225" y="2990850"/>
          <a:ext cx="184877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b="0">
              <a:solidFill>
                <a:srgbClr val="FF0000"/>
              </a:solidFill>
              <a:latin typeface="ＭＳ Ｐゴシック" panose="020B0600070205080204" pitchFamily="50" charset="-128"/>
              <a:ea typeface="ＭＳ Ｐゴシック" panose="020B0600070205080204" pitchFamily="50" charset="-128"/>
            </a:rPr>
            <a:t>優先順位を以下に記入↓↓</a:t>
          </a:r>
        </a:p>
      </xdr:txBody>
    </xdr:sp>
    <xdr:clientData/>
  </xdr:oneCellAnchor>
  <xdr:oneCellAnchor>
    <xdr:from>
      <xdr:col>5</xdr:col>
      <xdr:colOff>1990725</xdr:colOff>
      <xdr:row>12</xdr:row>
      <xdr:rowOff>1038225</xdr:rowOff>
    </xdr:from>
    <xdr:ext cx="1848776" cy="275717"/>
    <xdr:sp macro="" textlink="">
      <xdr:nvSpPr>
        <xdr:cNvPr id="72" name="テキスト ボックス 71">
          <a:extLst>
            <a:ext uri="{FF2B5EF4-FFF2-40B4-BE49-F238E27FC236}">
              <a16:creationId xmlns:a16="http://schemas.microsoft.com/office/drawing/2014/main" id="{00000000-0008-0000-0000-000048000000}"/>
            </a:ext>
          </a:extLst>
        </xdr:cNvPr>
        <xdr:cNvSpPr txBox="1"/>
      </xdr:nvSpPr>
      <xdr:spPr>
        <a:xfrm>
          <a:off x="10163175" y="4829175"/>
          <a:ext cx="184877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b="0">
              <a:solidFill>
                <a:srgbClr val="FF0000"/>
              </a:solidFill>
              <a:latin typeface="ＭＳ Ｐゴシック" panose="020B0600070205080204" pitchFamily="50" charset="-128"/>
              <a:ea typeface="ＭＳ Ｐゴシック" panose="020B0600070205080204" pitchFamily="50" charset="-128"/>
            </a:rPr>
            <a:t>優先順位を以下に記入↓↓</a:t>
          </a:r>
        </a:p>
      </xdr:txBody>
    </xdr:sp>
    <xdr:clientData/>
  </xdr:oneCellAnchor>
  <xdr:twoCellAnchor>
    <xdr:from>
      <xdr:col>2</xdr:col>
      <xdr:colOff>82919</xdr:colOff>
      <xdr:row>9</xdr:row>
      <xdr:rowOff>971550</xdr:rowOff>
    </xdr:from>
    <xdr:to>
      <xdr:col>2</xdr:col>
      <xdr:colOff>1749794</xdr:colOff>
      <xdr:row>11</xdr:row>
      <xdr:rowOff>0</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2873184" y="4882403"/>
          <a:ext cx="1666875" cy="29471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優先分類①</a:t>
          </a:r>
          <a:r>
            <a:rPr kumimoji="1" lang="en-US" altLang="ja-JP" sz="1100"/>
            <a:t>】</a:t>
          </a:r>
          <a:endParaRPr kumimoji="1" lang="ja-JP" altLang="en-US" sz="1100"/>
        </a:p>
      </xdr:txBody>
    </xdr:sp>
    <xdr:clientData/>
  </xdr:twoCellAnchor>
  <xdr:twoCellAnchor>
    <xdr:from>
      <xdr:col>2</xdr:col>
      <xdr:colOff>82919</xdr:colOff>
      <xdr:row>10</xdr:row>
      <xdr:rowOff>257175</xdr:rowOff>
    </xdr:from>
    <xdr:to>
      <xdr:col>2</xdr:col>
      <xdr:colOff>1749794</xdr:colOff>
      <xdr:row>12</xdr:row>
      <xdr:rowOff>0</xdr:rowOff>
    </xdr:to>
    <xdr:sp macro="" textlink="">
      <xdr:nvSpPr>
        <xdr:cNvPr id="74" name="テキスト ボックス 73">
          <a:extLst>
            <a:ext uri="{FF2B5EF4-FFF2-40B4-BE49-F238E27FC236}">
              <a16:creationId xmlns:a16="http://schemas.microsoft.com/office/drawing/2014/main" id="{00000000-0008-0000-0000-00004A000000}"/>
            </a:ext>
          </a:extLst>
        </xdr:cNvPr>
        <xdr:cNvSpPr txBox="1"/>
      </xdr:nvSpPr>
      <xdr:spPr>
        <a:xfrm>
          <a:off x="2873184" y="5154146"/>
          <a:ext cx="1666875" cy="30311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優先分類②</a:t>
          </a:r>
          <a:r>
            <a:rPr kumimoji="1" lang="en-US" altLang="ja-JP" sz="1100"/>
            <a:t>】</a:t>
          </a:r>
          <a:endParaRPr kumimoji="1" lang="ja-JP" altLang="en-US" sz="1100"/>
        </a:p>
      </xdr:txBody>
    </xdr:sp>
    <xdr:clientData/>
  </xdr:twoCellAnchor>
  <xdr:twoCellAnchor>
    <xdr:from>
      <xdr:col>2</xdr:col>
      <xdr:colOff>114866</xdr:colOff>
      <xdr:row>13</xdr:row>
      <xdr:rowOff>0</xdr:rowOff>
    </xdr:from>
    <xdr:to>
      <xdr:col>2</xdr:col>
      <xdr:colOff>2610416</xdr:colOff>
      <xdr:row>14</xdr:row>
      <xdr:rowOff>9525</xdr:rowOff>
    </xdr:to>
    <xdr:sp macro="" textlink="">
      <xdr:nvSpPr>
        <xdr:cNvPr id="75" name="テキスト ボックス 74">
          <a:extLst>
            <a:ext uri="{FF2B5EF4-FFF2-40B4-BE49-F238E27FC236}">
              <a16:creationId xmlns:a16="http://schemas.microsoft.com/office/drawing/2014/main" id="{00000000-0008-0000-0000-00004B000000}"/>
            </a:ext>
          </a:extLst>
        </xdr:cNvPr>
        <xdr:cNvSpPr txBox="1"/>
      </xdr:nvSpPr>
      <xdr:spPr>
        <a:xfrm>
          <a:off x="2905131" y="6757147"/>
          <a:ext cx="2495550" cy="3008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優先アクティビティ①</a:t>
          </a:r>
          <a:r>
            <a:rPr kumimoji="1" lang="en-US" altLang="ja-JP" sz="1100"/>
            <a:t>】</a:t>
          </a:r>
          <a:endParaRPr kumimoji="1" lang="ja-JP" altLang="en-US" sz="1100"/>
        </a:p>
      </xdr:txBody>
    </xdr:sp>
    <xdr:clientData/>
  </xdr:twoCellAnchor>
  <xdr:twoCellAnchor>
    <xdr:from>
      <xdr:col>2</xdr:col>
      <xdr:colOff>114866</xdr:colOff>
      <xdr:row>13</xdr:row>
      <xdr:rowOff>276225</xdr:rowOff>
    </xdr:from>
    <xdr:to>
      <xdr:col>2</xdr:col>
      <xdr:colOff>2610416</xdr:colOff>
      <xdr:row>15</xdr:row>
      <xdr:rowOff>0</xdr:rowOff>
    </xdr:to>
    <xdr:sp macro="" textlink="">
      <xdr:nvSpPr>
        <xdr:cNvPr id="77" name="テキスト ボックス 76">
          <a:extLst>
            <a:ext uri="{FF2B5EF4-FFF2-40B4-BE49-F238E27FC236}">
              <a16:creationId xmlns:a16="http://schemas.microsoft.com/office/drawing/2014/main" id="{00000000-0008-0000-0000-00004D000000}"/>
            </a:ext>
          </a:extLst>
        </xdr:cNvPr>
        <xdr:cNvSpPr txBox="1"/>
      </xdr:nvSpPr>
      <xdr:spPr>
        <a:xfrm>
          <a:off x="2905131" y="7033372"/>
          <a:ext cx="2495550" cy="30648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優先アクティビティ②</a:t>
          </a:r>
          <a:r>
            <a:rPr kumimoji="1" lang="en-US" altLang="ja-JP" sz="1100"/>
            <a:t>】</a:t>
          </a:r>
          <a:endParaRPr kumimoji="1" lang="ja-JP" altLang="en-US" sz="1100"/>
        </a:p>
      </xdr:txBody>
    </xdr:sp>
    <xdr:clientData/>
  </xdr:twoCellAnchor>
  <xdr:oneCellAnchor>
    <xdr:from>
      <xdr:col>2</xdr:col>
      <xdr:colOff>143442</xdr:colOff>
      <xdr:row>12</xdr:row>
      <xdr:rowOff>1038225</xdr:rowOff>
    </xdr:from>
    <xdr:ext cx="3307829" cy="275717"/>
    <xdr:sp macro="" textlink="">
      <xdr:nvSpPr>
        <xdr:cNvPr id="78" name="テキスト ボックス 77">
          <a:extLst>
            <a:ext uri="{FF2B5EF4-FFF2-40B4-BE49-F238E27FC236}">
              <a16:creationId xmlns:a16="http://schemas.microsoft.com/office/drawing/2014/main" id="{00000000-0008-0000-0000-00004E000000}"/>
            </a:ext>
          </a:extLst>
        </xdr:cNvPr>
        <xdr:cNvSpPr txBox="1"/>
      </xdr:nvSpPr>
      <xdr:spPr>
        <a:xfrm>
          <a:off x="2933707" y="6495490"/>
          <a:ext cx="3307829"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b="0">
              <a:solidFill>
                <a:srgbClr val="FF0000"/>
              </a:solidFill>
              <a:latin typeface="ＭＳ Ｐゴシック" panose="020B0600070205080204" pitchFamily="50" charset="-128"/>
              <a:ea typeface="ＭＳ Ｐゴシック" panose="020B0600070205080204" pitchFamily="50" charset="-128"/>
            </a:rPr>
            <a:t>優先順位を下記にてプルダウンより選択ください↓↓</a:t>
          </a:r>
        </a:p>
      </xdr:txBody>
    </xdr:sp>
    <xdr:clientData/>
  </xdr:oneCellAnchor>
  <mc:AlternateContent xmlns:mc="http://schemas.openxmlformats.org/markup-compatibility/2006">
    <mc:Choice xmlns:a14="http://schemas.microsoft.com/office/drawing/2010/main" Requires="a14">
      <xdr:twoCellAnchor editAs="oneCell">
        <xdr:from>
          <xdr:col>1</xdr:col>
          <xdr:colOff>2240280</xdr:colOff>
          <xdr:row>67</xdr:row>
          <xdr:rowOff>0</xdr:rowOff>
        </xdr:from>
        <xdr:to>
          <xdr:col>2</xdr:col>
          <xdr:colOff>297180</xdr:colOff>
          <xdr:row>68</xdr:row>
          <xdr:rowOff>38100</xdr:rowOff>
        </xdr:to>
        <xdr:sp macro="" textlink="">
          <xdr:nvSpPr>
            <xdr:cNvPr id="12536" name="Check Box 248" hidden="1">
              <a:extLst>
                <a:ext uri="{63B3BB69-23CF-44E3-9099-C40C66FF867C}">
                  <a14:compatExt spid="_x0000_s1253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1272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2240280</xdr:colOff>
          <xdr:row>67</xdr:row>
          <xdr:rowOff>190500</xdr:rowOff>
        </xdr:from>
        <xdr:to>
          <xdr:col>2</xdr:col>
          <xdr:colOff>259080</xdr:colOff>
          <xdr:row>69</xdr:row>
          <xdr:rowOff>7620</xdr:rowOff>
        </xdr:to>
        <xdr:sp macro="" textlink="">
          <xdr:nvSpPr>
            <xdr:cNvPr id="12537" name="Check Box 249" hidden="1">
              <a:extLst>
                <a:ext uri="{63B3BB69-23CF-44E3-9099-C40C66FF867C}">
                  <a14:compatExt spid="_x0000_s1253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1273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2247900</xdr:colOff>
          <xdr:row>68</xdr:row>
          <xdr:rowOff>190500</xdr:rowOff>
        </xdr:from>
        <xdr:to>
          <xdr:col>2</xdr:col>
          <xdr:colOff>259080</xdr:colOff>
          <xdr:row>70</xdr:row>
          <xdr:rowOff>38100</xdr:rowOff>
        </xdr:to>
        <xdr:sp macro="" textlink="">
          <xdr:nvSpPr>
            <xdr:cNvPr id="12538" name="Check Box 250" hidden="1">
              <a:extLst>
                <a:ext uri="{63B3BB69-23CF-44E3-9099-C40C66FF867C}">
                  <a14:compatExt spid="_x0000_s12538"/>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1274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2247900</xdr:colOff>
          <xdr:row>69</xdr:row>
          <xdr:rowOff>198120</xdr:rowOff>
        </xdr:from>
        <xdr:to>
          <xdr:col>2</xdr:col>
          <xdr:colOff>259080</xdr:colOff>
          <xdr:row>71</xdr:row>
          <xdr:rowOff>38100</xdr:rowOff>
        </xdr:to>
        <xdr:sp macro="" textlink="">
          <xdr:nvSpPr>
            <xdr:cNvPr id="12539" name="Check Box 251" hidden="1">
              <a:extLst>
                <a:ext uri="{63B3BB69-23CF-44E3-9099-C40C66FF867C}">
                  <a14:compatExt spid="_x0000_s1253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1275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2247900</xdr:colOff>
          <xdr:row>70</xdr:row>
          <xdr:rowOff>190500</xdr:rowOff>
        </xdr:from>
        <xdr:to>
          <xdr:col>2</xdr:col>
          <xdr:colOff>259080</xdr:colOff>
          <xdr:row>72</xdr:row>
          <xdr:rowOff>38100</xdr:rowOff>
        </xdr:to>
        <xdr:sp macro="" textlink="">
          <xdr:nvSpPr>
            <xdr:cNvPr id="12540" name="Check Box 252" hidden="1">
              <a:extLst>
                <a:ext uri="{63B3BB69-23CF-44E3-9099-C40C66FF867C}">
                  <a14:compatExt spid="_x0000_s1254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1276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2247900</xdr:colOff>
          <xdr:row>71</xdr:row>
          <xdr:rowOff>190500</xdr:rowOff>
        </xdr:from>
        <xdr:to>
          <xdr:col>2</xdr:col>
          <xdr:colOff>259080</xdr:colOff>
          <xdr:row>73</xdr:row>
          <xdr:rowOff>38100</xdr:rowOff>
        </xdr:to>
        <xdr:sp macro="" textlink="">
          <xdr:nvSpPr>
            <xdr:cNvPr id="12541" name="Check Box 253" hidden="1">
              <a:extLst>
                <a:ext uri="{63B3BB69-23CF-44E3-9099-C40C66FF867C}">
                  <a14:compatExt spid="_x0000_s12541"/>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1277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72</xdr:row>
          <xdr:rowOff>190500</xdr:rowOff>
        </xdr:from>
        <xdr:to>
          <xdr:col>2</xdr:col>
          <xdr:colOff>259080</xdr:colOff>
          <xdr:row>74</xdr:row>
          <xdr:rowOff>38100</xdr:rowOff>
        </xdr:to>
        <xdr:sp macro="" textlink="">
          <xdr:nvSpPr>
            <xdr:cNvPr id="12542" name="Check Box 254" hidden="1">
              <a:extLst>
                <a:ext uri="{63B3BB69-23CF-44E3-9099-C40C66FF867C}">
                  <a14:compatExt spid="_x0000_s12542"/>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1278</a:t>
              </a:r>
            </a:p>
          </xdr:txBody>
        </xdr:sp>
        <xdr:clientData/>
      </xdr:twoCellAnchor>
    </mc:Choice>
    <mc:Fallback/>
  </mc:AlternateContent>
  <xdr:oneCellAnchor>
    <xdr:from>
      <xdr:col>5</xdr:col>
      <xdr:colOff>1981200</xdr:colOff>
      <xdr:row>12</xdr:row>
      <xdr:rowOff>1038225</xdr:rowOff>
    </xdr:from>
    <xdr:ext cx="3307829" cy="275717"/>
    <xdr:sp macro="" textlink="">
      <xdr:nvSpPr>
        <xdr:cNvPr id="84" name="テキスト ボックス 83">
          <a:extLst>
            <a:ext uri="{FF2B5EF4-FFF2-40B4-BE49-F238E27FC236}">
              <a16:creationId xmlns:a16="http://schemas.microsoft.com/office/drawing/2014/main" id="{00000000-0008-0000-0000-000054000000}"/>
            </a:ext>
          </a:extLst>
        </xdr:cNvPr>
        <xdr:cNvSpPr txBox="1"/>
      </xdr:nvSpPr>
      <xdr:spPr>
        <a:xfrm>
          <a:off x="2294164" y="4848225"/>
          <a:ext cx="3307829"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b="0">
              <a:solidFill>
                <a:srgbClr val="FF0000"/>
              </a:solidFill>
              <a:latin typeface="ＭＳ Ｐゴシック" panose="020B0600070205080204" pitchFamily="50" charset="-128"/>
              <a:ea typeface="ＭＳ Ｐゴシック" panose="020B0600070205080204" pitchFamily="50" charset="-128"/>
            </a:rPr>
            <a:t>優先順位を下記にてプルダウンより選択ください↓↓</a:t>
          </a:r>
        </a:p>
      </xdr:txBody>
    </xdr:sp>
    <xdr:clientData/>
  </xdr:oneCellAnchor>
  <xdr:oneCellAnchor>
    <xdr:from>
      <xdr:col>2</xdr:col>
      <xdr:colOff>140069</xdr:colOff>
      <xdr:row>9</xdr:row>
      <xdr:rowOff>742950</xdr:rowOff>
    </xdr:from>
    <xdr:ext cx="3307829" cy="275717"/>
    <xdr:sp macro="" textlink="">
      <xdr:nvSpPr>
        <xdr:cNvPr id="83" name="テキスト ボックス 82">
          <a:extLst>
            <a:ext uri="{FF2B5EF4-FFF2-40B4-BE49-F238E27FC236}">
              <a16:creationId xmlns:a16="http://schemas.microsoft.com/office/drawing/2014/main" id="{00000000-0008-0000-0000-000002000000}"/>
            </a:ext>
          </a:extLst>
        </xdr:cNvPr>
        <xdr:cNvSpPr txBox="1"/>
      </xdr:nvSpPr>
      <xdr:spPr>
        <a:xfrm>
          <a:off x="2692769" y="5619750"/>
          <a:ext cx="3307829"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b="0">
              <a:solidFill>
                <a:srgbClr val="FF0000"/>
              </a:solidFill>
              <a:latin typeface="ＭＳ Ｐゴシック" panose="020B0600070205080204" pitchFamily="50" charset="-128"/>
              <a:ea typeface="ＭＳ Ｐゴシック" panose="020B0600070205080204" pitchFamily="50" charset="-128"/>
            </a:rPr>
            <a:t>優先順位を下記にてプルダウンより選択ください↓↓</a:t>
          </a: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2</xdr:col>
      <xdr:colOff>106072</xdr:colOff>
      <xdr:row>5</xdr:row>
      <xdr:rowOff>190500</xdr:rowOff>
    </xdr:from>
    <xdr:to>
      <xdr:col>13</xdr:col>
      <xdr:colOff>400481</xdr:colOff>
      <xdr:row>20</xdr:row>
      <xdr:rowOff>58758</xdr:rowOff>
    </xdr:to>
    <xdr:pic>
      <xdr:nvPicPr>
        <xdr:cNvPr id="46" name="図 45">
          <a:extLst>
            <a:ext uri="{FF2B5EF4-FFF2-40B4-BE49-F238E27FC236}">
              <a16:creationId xmlns:a16="http://schemas.microsoft.com/office/drawing/2014/main" id="{00000000-0008-0000-0100-00002E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4476" t="4286" r="16838" b="7255"/>
        <a:stretch/>
      </xdr:blipFill>
      <xdr:spPr>
        <a:xfrm>
          <a:off x="1439572" y="1381125"/>
          <a:ext cx="7628659" cy="4940321"/>
        </a:xfrm>
        <a:prstGeom prst="rect">
          <a:avLst/>
        </a:prstGeom>
        <a:ln>
          <a:solidFill>
            <a:schemeClr val="tx1"/>
          </a:solidFill>
        </a:ln>
      </xdr:spPr>
    </xdr:pic>
    <xdr:clientData/>
  </xdr:twoCellAnchor>
  <xdr:twoCellAnchor editAs="oneCell">
    <xdr:from>
      <xdr:col>20</xdr:col>
      <xdr:colOff>68405</xdr:colOff>
      <xdr:row>4</xdr:row>
      <xdr:rowOff>235095</xdr:rowOff>
    </xdr:from>
    <xdr:to>
      <xdr:col>34</xdr:col>
      <xdr:colOff>497899</xdr:colOff>
      <xdr:row>53</xdr:row>
      <xdr:rowOff>150606</xdr:rowOff>
    </xdr:to>
    <xdr:pic>
      <xdr:nvPicPr>
        <xdr:cNvPr id="38" name="図 37">
          <a:extLst>
            <a:ext uri="{FF2B5EF4-FFF2-40B4-BE49-F238E27FC236}">
              <a16:creationId xmlns:a16="http://schemas.microsoft.com/office/drawing/2014/main" id="{00000000-0008-0000-0100-000026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18856468" y="1187595"/>
          <a:ext cx="9763994" cy="21299136"/>
        </a:xfrm>
        <a:prstGeom prst="rect">
          <a:avLst/>
        </a:prstGeom>
        <a:ln>
          <a:solidFill>
            <a:schemeClr val="tx1"/>
          </a:solidFill>
        </a:ln>
      </xdr:spPr>
    </xdr:pic>
    <xdr:clientData/>
  </xdr:twoCellAnchor>
  <mc:AlternateContent xmlns:mc="http://schemas.openxmlformats.org/markup-compatibility/2006">
    <mc:Choice xmlns:a14="http://schemas.microsoft.com/office/drawing/2010/main" Requires="a14">
      <xdr:twoCellAnchor editAs="oneCell">
        <xdr:from>
          <xdr:col>17</xdr:col>
          <xdr:colOff>45720</xdr:colOff>
          <xdr:row>6</xdr:row>
          <xdr:rowOff>76200</xdr:rowOff>
        </xdr:from>
        <xdr:to>
          <xdr:col>17</xdr:col>
          <xdr:colOff>800100</xdr:colOff>
          <xdr:row>6</xdr:row>
          <xdr:rowOff>312420</xdr:rowOff>
        </xdr:to>
        <xdr:sp macro="" textlink="">
          <xdr:nvSpPr>
            <xdr:cNvPr id="13326" name="Check Box 14" hidden="1">
              <a:extLst>
                <a:ext uri="{63B3BB69-23CF-44E3-9099-C40C66FF867C}">
                  <a14:compatExt spid="_x0000_s1332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ショッピング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838200</xdr:colOff>
          <xdr:row>6</xdr:row>
          <xdr:rowOff>76200</xdr:rowOff>
        </xdr:from>
        <xdr:to>
          <xdr:col>17</xdr:col>
          <xdr:colOff>1455420</xdr:colOff>
          <xdr:row>6</xdr:row>
          <xdr:rowOff>312420</xdr:rowOff>
        </xdr:to>
        <xdr:sp macro="" textlink="">
          <xdr:nvSpPr>
            <xdr:cNvPr id="13327" name="Check Box 15" hidden="1">
              <a:extLst>
                <a:ext uri="{63B3BB69-23CF-44E3-9099-C40C66FF867C}">
                  <a14:compatExt spid="_x0000_s1332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飲食店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1478280</xdr:colOff>
          <xdr:row>6</xdr:row>
          <xdr:rowOff>76200</xdr:rowOff>
        </xdr:from>
        <xdr:to>
          <xdr:col>17</xdr:col>
          <xdr:colOff>2164080</xdr:colOff>
          <xdr:row>6</xdr:row>
          <xdr:rowOff>312420</xdr:rowOff>
        </xdr:to>
        <xdr:sp macro="" textlink="">
          <xdr:nvSpPr>
            <xdr:cNvPr id="13328" name="Check Box 16" hidden="1">
              <a:extLst>
                <a:ext uri="{63B3BB69-23CF-44E3-9099-C40C66FF867C}">
                  <a14:compatExt spid="_x0000_s13328"/>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温泉・温浴施設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2430780</xdr:colOff>
          <xdr:row>6</xdr:row>
          <xdr:rowOff>76200</xdr:rowOff>
        </xdr:from>
        <xdr:to>
          <xdr:col>17</xdr:col>
          <xdr:colOff>3200400</xdr:colOff>
          <xdr:row>6</xdr:row>
          <xdr:rowOff>335280</xdr:rowOff>
        </xdr:to>
        <xdr:sp macro="" textlink="">
          <xdr:nvSpPr>
            <xdr:cNvPr id="13329" name="Check Box 17" hidden="1">
              <a:extLst>
                <a:ext uri="{63B3BB69-23CF-44E3-9099-C40C66FF867C}">
                  <a14:compatExt spid="_x0000_s1332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宿泊施設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3162300</xdr:colOff>
          <xdr:row>6</xdr:row>
          <xdr:rowOff>76200</xdr:rowOff>
        </xdr:from>
        <xdr:to>
          <xdr:col>17</xdr:col>
          <xdr:colOff>3848100</xdr:colOff>
          <xdr:row>6</xdr:row>
          <xdr:rowOff>312420</xdr:rowOff>
        </xdr:to>
        <xdr:sp macro="" textlink="">
          <xdr:nvSpPr>
            <xdr:cNvPr id="13330" name="Check Box 18" hidden="1">
              <a:extLst>
                <a:ext uri="{63B3BB69-23CF-44E3-9099-C40C66FF867C}">
                  <a14:compatExt spid="_x0000_s1333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山小屋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3771900</xdr:colOff>
          <xdr:row>6</xdr:row>
          <xdr:rowOff>76200</xdr:rowOff>
        </xdr:from>
        <xdr:to>
          <xdr:col>17</xdr:col>
          <xdr:colOff>4937760</xdr:colOff>
          <xdr:row>6</xdr:row>
          <xdr:rowOff>312420</xdr:rowOff>
        </xdr:to>
        <xdr:sp macro="" textlink="">
          <xdr:nvSpPr>
            <xdr:cNvPr id="13331" name="Check Box 19" hidden="1">
              <a:extLst>
                <a:ext uri="{63B3BB69-23CF-44E3-9099-C40C66FF867C}">
                  <a14:compatExt spid="_x0000_s13331"/>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体験・ガイドツアー</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45720</xdr:colOff>
          <xdr:row>6</xdr:row>
          <xdr:rowOff>304800</xdr:rowOff>
        </xdr:from>
        <xdr:to>
          <xdr:col>17</xdr:col>
          <xdr:colOff>723900</xdr:colOff>
          <xdr:row>6</xdr:row>
          <xdr:rowOff>533400</xdr:rowOff>
        </xdr:to>
        <xdr:sp macro="" textlink="">
          <xdr:nvSpPr>
            <xdr:cNvPr id="13332" name="Check Box 20" hidden="1">
              <a:extLst>
                <a:ext uri="{63B3BB69-23CF-44E3-9099-C40C66FF867C}">
                  <a14:compatExt spid="_x0000_s13332"/>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キャンプ場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838200</xdr:colOff>
          <xdr:row>6</xdr:row>
          <xdr:rowOff>304800</xdr:rowOff>
        </xdr:from>
        <xdr:to>
          <xdr:col>17</xdr:col>
          <xdr:colOff>1524000</xdr:colOff>
          <xdr:row>6</xdr:row>
          <xdr:rowOff>533400</xdr:rowOff>
        </xdr:to>
        <xdr:sp macro="" textlink="">
          <xdr:nvSpPr>
            <xdr:cNvPr id="13333" name="Check Box 21" hidden="1">
              <a:extLst>
                <a:ext uri="{63B3BB69-23CF-44E3-9099-C40C66FF867C}">
                  <a14:compatExt spid="_x0000_s13333"/>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スキー場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1478280</xdr:colOff>
          <xdr:row>6</xdr:row>
          <xdr:rowOff>304800</xdr:rowOff>
        </xdr:from>
        <xdr:to>
          <xdr:col>17</xdr:col>
          <xdr:colOff>2461260</xdr:colOff>
          <xdr:row>6</xdr:row>
          <xdr:rowOff>533400</xdr:rowOff>
        </xdr:to>
        <xdr:sp macro="" textlink="">
          <xdr:nvSpPr>
            <xdr:cNvPr id="13334" name="Check Box 22" hidden="1">
              <a:extLst>
                <a:ext uri="{63B3BB69-23CF-44E3-9099-C40C66FF867C}">
                  <a14:compatExt spid="_x0000_s13334"/>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クライミングジム</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2430780</xdr:colOff>
          <xdr:row>6</xdr:row>
          <xdr:rowOff>304800</xdr:rowOff>
        </xdr:from>
        <xdr:to>
          <xdr:col>17</xdr:col>
          <xdr:colOff>3810000</xdr:colOff>
          <xdr:row>6</xdr:row>
          <xdr:rowOff>533400</xdr:rowOff>
        </xdr:to>
        <xdr:sp macro="" textlink="">
          <xdr:nvSpPr>
            <xdr:cNvPr id="13335" name="Check Box 23" hidden="1">
              <a:extLst>
                <a:ext uri="{63B3BB69-23CF-44E3-9099-C40C66FF867C}">
                  <a14:compatExt spid="_x0000_s13335"/>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ロープウェイ・ケーブルカー</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3771900</xdr:colOff>
          <xdr:row>6</xdr:row>
          <xdr:rowOff>304800</xdr:rowOff>
        </xdr:from>
        <xdr:to>
          <xdr:col>17</xdr:col>
          <xdr:colOff>4831080</xdr:colOff>
          <xdr:row>6</xdr:row>
          <xdr:rowOff>533400</xdr:rowOff>
        </xdr:to>
        <xdr:sp macro="" textlink="">
          <xdr:nvSpPr>
            <xdr:cNvPr id="13336" name="Check Box 24" hidden="1">
              <a:extLst>
                <a:ext uri="{63B3BB69-23CF-44E3-9099-C40C66FF867C}">
                  <a14:compatExt spid="_x0000_s1333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交通系サービス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45720</xdr:colOff>
          <xdr:row>6</xdr:row>
          <xdr:rowOff>579120</xdr:rowOff>
        </xdr:from>
        <xdr:to>
          <xdr:col>17</xdr:col>
          <xdr:colOff>1104900</xdr:colOff>
          <xdr:row>6</xdr:row>
          <xdr:rowOff>807720</xdr:rowOff>
        </xdr:to>
        <xdr:sp macro="" textlink="">
          <xdr:nvSpPr>
            <xdr:cNvPr id="13337" name="Check Box 25" hidden="1">
              <a:extLst>
                <a:ext uri="{63B3BB69-23CF-44E3-9099-C40C66FF867C}">
                  <a14:compatExt spid="_x0000_s1333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博物館・美術館</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1135380</xdr:colOff>
          <xdr:row>6</xdr:row>
          <xdr:rowOff>579120</xdr:rowOff>
        </xdr:from>
        <xdr:to>
          <xdr:col>17</xdr:col>
          <xdr:colOff>2964180</xdr:colOff>
          <xdr:row>6</xdr:row>
          <xdr:rowOff>807720</xdr:rowOff>
        </xdr:to>
        <xdr:sp macro="" textlink="">
          <xdr:nvSpPr>
            <xdr:cNvPr id="13338" name="Check Box 26" hidden="1">
              <a:extLst>
                <a:ext uri="{63B3BB69-23CF-44E3-9099-C40C66FF867C}">
                  <a14:compatExt spid="_x0000_s13338"/>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トラベル・情報サービス・その他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3162300</xdr:colOff>
          <xdr:row>6</xdr:row>
          <xdr:rowOff>76200</xdr:rowOff>
        </xdr:from>
        <xdr:to>
          <xdr:col>17</xdr:col>
          <xdr:colOff>3848100</xdr:colOff>
          <xdr:row>6</xdr:row>
          <xdr:rowOff>312420</xdr:rowOff>
        </xdr:to>
        <xdr:sp macro="" textlink="">
          <xdr:nvSpPr>
            <xdr:cNvPr id="13342" name="Check Box 30" hidden="1">
              <a:extLst>
                <a:ext uri="{63B3BB69-23CF-44E3-9099-C40C66FF867C}">
                  <a14:compatExt spid="_x0000_s13342"/>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山小屋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7620</xdr:colOff>
          <xdr:row>29</xdr:row>
          <xdr:rowOff>1783080</xdr:rowOff>
        </xdr:from>
        <xdr:to>
          <xdr:col>17</xdr:col>
          <xdr:colOff>259080</xdr:colOff>
          <xdr:row>30</xdr:row>
          <xdr:rowOff>228600</xdr:rowOff>
        </xdr:to>
        <xdr:sp macro="" textlink="">
          <xdr:nvSpPr>
            <xdr:cNvPr id="13343" name="Check Box 31" hidden="1">
              <a:extLst>
                <a:ext uri="{63B3BB69-23CF-44E3-9099-C40C66FF867C}">
                  <a14:compatExt spid="_x0000_s13343"/>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31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7620</xdr:colOff>
          <xdr:row>30</xdr:row>
          <xdr:rowOff>144780</xdr:rowOff>
        </xdr:from>
        <xdr:to>
          <xdr:col>17</xdr:col>
          <xdr:colOff>259080</xdr:colOff>
          <xdr:row>30</xdr:row>
          <xdr:rowOff>381000</xdr:rowOff>
        </xdr:to>
        <xdr:sp macro="" textlink="">
          <xdr:nvSpPr>
            <xdr:cNvPr id="13344" name="Check Box 32" hidden="1">
              <a:extLst>
                <a:ext uri="{63B3BB69-23CF-44E3-9099-C40C66FF867C}">
                  <a14:compatExt spid="_x0000_s13344"/>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32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7620</xdr:colOff>
          <xdr:row>30</xdr:row>
          <xdr:rowOff>312420</xdr:rowOff>
        </xdr:from>
        <xdr:to>
          <xdr:col>17</xdr:col>
          <xdr:colOff>259080</xdr:colOff>
          <xdr:row>30</xdr:row>
          <xdr:rowOff>556260</xdr:rowOff>
        </xdr:to>
        <xdr:sp macro="" textlink="">
          <xdr:nvSpPr>
            <xdr:cNvPr id="13345" name="Check Box 33" hidden="1">
              <a:extLst>
                <a:ext uri="{63B3BB69-23CF-44E3-9099-C40C66FF867C}">
                  <a14:compatExt spid="_x0000_s13345"/>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33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45720</xdr:colOff>
          <xdr:row>9</xdr:row>
          <xdr:rowOff>76200</xdr:rowOff>
        </xdr:from>
        <xdr:to>
          <xdr:col>17</xdr:col>
          <xdr:colOff>800100</xdr:colOff>
          <xdr:row>9</xdr:row>
          <xdr:rowOff>312420</xdr:rowOff>
        </xdr:to>
        <xdr:sp macro="" textlink="">
          <xdr:nvSpPr>
            <xdr:cNvPr id="13362" name="Check Box 50" hidden="1">
              <a:extLst>
                <a:ext uri="{63B3BB69-23CF-44E3-9099-C40C66FF867C}">
                  <a14:compatExt spid="_x0000_s13362"/>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トレッキング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838200</xdr:colOff>
          <xdr:row>9</xdr:row>
          <xdr:rowOff>76200</xdr:rowOff>
        </xdr:from>
        <xdr:to>
          <xdr:col>17</xdr:col>
          <xdr:colOff>1455420</xdr:colOff>
          <xdr:row>9</xdr:row>
          <xdr:rowOff>312420</xdr:rowOff>
        </xdr:to>
        <xdr:sp macro="" textlink="">
          <xdr:nvSpPr>
            <xdr:cNvPr id="13363" name="Check Box 51" hidden="1">
              <a:extLst>
                <a:ext uri="{63B3BB69-23CF-44E3-9099-C40C66FF867C}">
                  <a14:compatExt spid="_x0000_s13363"/>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キャンプ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2171700</xdr:colOff>
          <xdr:row>9</xdr:row>
          <xdr:rowOff>76200</xdr:rowOff>
        </xdr:from>
        <xdr:to>
          <xdr:col>17</xdr:col>
          <xdr:colOff>3093720</xdr:colOff>
          <xdr:row>9</xdr:row>
          <xdr:rowOff>312420</xdr:rowOff>
        </xdr:to>
        <xdr:sp macro="" textlink="">
          <xdr:nvSpPr>
            <xdr:cNvPr id="13364" name="Check Box 52" hidden="1">
              <a:extLst>
                <a:ext uri="{63B3BB69-23CF-44E3-9099-C40C66FF867C}">
                  <a14:compatExt spid="_x0000_s13364"/>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マウンテンバイク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3154680</xdr:colOff>
          <xdr:row>9</xdr:row>
          <xdr:rowOff>76200</xdr:rowOff>
        </xdr:from>
        <xdr:to>
          <xdr:col>17</xdr:col>
          <xdr:colOff>3931920</xdr:colOff>
          <xdr:row>9</xdr:row>
          <xdr:rowOff>335280</xdr:rowOff>
        </xdr:to>
        <xdr:sp macro="" textlink="">
          <xdr:nvSpPr>
            <xdr:cNvPr id="13365" name="Check Box 53" hidden="1">
              <a:extLst>
                <a:ext uri="{63B3BB69-23CF-44E3-9099-C40C66FF867C}">
                  <a14:compatExt spid="_x0000_s13365"/>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クライミング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45720</xdr:colOff>
          <xdr:row>9</xdr:row>
          <xdr:rowOff>312420</xdr:rowOff>
        </xdr:from>
        <xdr:to>
          <xdr:col>17</xdr:col>
          <xdr:colOff>1104900</xdr:colOff>
          <xdr:row>9</xdr:row>
          <xdr:rowOff>556260</xdr:rowOff>
        </xdr:to>
        <xdr:sp macro="" textlink="">
          <xdr:nvSpPr>
            <xdr:cNvPr id="13366" name="Check Box 54" hidden="1">
              <a:extLst>
                <a:ext uri="{63B3BB69-23CF-44E3-9099-C40C66FF867C}">
                  <a14:compatExt spid="_x0000_s1336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シャワークライミング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45720</xdr:colOff>
          <xdr:row>9</xdr:row>
          <xdr:rowOff>525780</xdr:rowOff>
        </xdr:from>
        <xdr:to>
          <xdr:col>17</xdr:col>
          <xdr:colOff>937260</xdr:colOff>
          <xdr:row>9</xdr:row>
          <xdr:rowOff>762000</xdr:rowOff>
        </xdr:to>
        <xdr:sp macro="" textlink="">
          <xdr:nvSpPr>
            <xdr:cNvPr id="13367" name="Check Box 55" hidden="1">
              <a:extLst>
                <a:ext uri="{63B3BB69-23CF-44E3-9099-C40C66FF867C}">
                  <a14:compatExt spid="_x0000_s1336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スノーシュー</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1150620</xdr:colOff>
          <xdr:row>9</xdr:row>
          <xdr:rowOff>335280</xdr:rowOff>
        </xdr:from>
        <xdr:to>
          <xdr:col>17</xdr:col>
          <xdr:colOff>1836420</xdr:colOff>
          <xdr:row>9</xdr:row>
          <xdr:rowOff>556260</xdr:rowOff>
        </xdr:to>
        <xdr:sp macro="" textlink="">
          <xdr:nvSpPr>
            <xdr:cNvPr id="13368" name="Check Box 56" hidden="1">
              <a:extLst>
                <a:ext uri="{63B3BB69-23CF-44E3-9099-C40C66FF867C}">
                  <a14:compatExt spid="_x0000_s13368"/>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キャニオニング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2049780</xdr:colOff>
          <xdr:row>9</xdr:row>
          <xdr:rowOff>312420</xdr:rowOff>
        </xdr:from>
        <xdr:to>
          <xdr:col>17</xdr:col>
          <xdr:colOff>2712720</xdr:colOff>
          <xdr:row>9</xdr:row>
          <xdr:rowOff>556260</xdr:rowOff>
        </xdr:to>
        <xdr:sp macro="" textlink="">
          <xdr:nvSpPr>
            <xdr:cNvPr id="13369" name="Check Box 57" hidden="1">
              <a:extLst>
                <a:ext uri="{63B3BB69-23CF-44E3-9099-C40C66FF867C}">
                  <a14:compatExt spid="_x0000_s1336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SUP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2514600</xdr:colOff>
          <xdr:row>9</xdr:row>
          <xdr:rowOff>312420</xdr:rowOff>
        </xdr:from>
        <xdr:to>
          <xdr:col>17</xdr:col>
          <xdr:colOff>3497580</xdr:colOff>
          <xdr:row>9</xdr:row>
          <xdr:rowOff>556260</xdr:rowOff>
        </xdr:to>
        <xdr:sp macro="" textlink="">
          <xdr:nvSpPr>
            <xdr:cNvPr id="13370" name="Check Box 58" hidden="1">
              <a:extLst>
                <a:ext uri="{63B3BB69-23CF-44E3-9099-C40C66FF867C}">
                  <a14:compatExt spid="_x0000_s1337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カヌー・カヤック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3474720</xdr:colOff>
          <xdr:row>9</xdr:row>
          <xdr:rowOff>312420</xdr:rowOff>
        </xdr:from>
        <xdr:to>
          <xdr:col>17</xdr:col>
          <xdr:colOff>4297680</xdr:colOff>
          <xdr:row>9</xdr:row>
          <xdr:rowOff>556260</xdr:rowOff>
        </xdr:to>
        <xdr:sp macro="" textlink="">
          <xdr:nvSpPr>
            <xdr:cNvPr id="13371" name="Check Box 59" hidden="1">
              <a:extLst>
                <a:ext uri="{63B3BB69-23CF-44E3-9099-C40C66FF867C}">
                  <a14:compatExt spid="_x0000_s13371"/>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ラフティング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4191000</xdr:colOff>
          <xdr:row>9</xdr:row>
          <xdr:rowOff>312420</xdr:rowOff>
        </xdr:from>
        <xdr:to>
          <xdr:col>17</xdr:col>
          <xdr:colOff>4747260</xdr:colOff>
          <xdr:row>9</xdr:row>
          <xdr:rowOff>556260</xdr:rowOff>
        </xdr:to>
        <xdr:sp macro="" textlink="">
          <xdr:nvSpPr>
            <xdr:cNvPr id="13372" name="Check Box 60" hidden="1">
              <a:extLst>
                <a:ext uri="{63B3BB69-23CF-44E3-9099-C40C66FF867C}">
                  <a14:compatExt spid="_x0000_s13372"/>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スキー</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838200</xdr:colOff>
          <xdr:row>9</xdr:row>
          <xdr:rowOff>533400</xdr:rowOff>
        </xdr:from>
        <xdr:to>
          <xdr:col>17</xdr:col>
          <xdr:colOff>1905000</xdr:colOff>
          <xdr:row>9</xdr:row>
          <xdr:rowOff>784860</xdr:rowOff>
        </xdr:to>
        <xdr:sp macro="" textlink="">
          <xdr:nvSpPr>
            <xdr:cNvPr id="13373" name="Check Box 61" hidden="1">
              <a:extLst>
                <a:ext uri="{63B3BB69-23CF-44E3-9099-C40C66FF867C}">
                  <a14:compatExt spid="_x0000_s13373"/>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エアボード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1569720</xdr:colOff>
          <xdr:row>9</xdr:row>
          <xdr:rowOff>533400</xdr:rowOff>
        </xdr:from>
        <xdr:to>
          <xdr:col>17</xdr:col>
          <xdr:colOff>2476500</xdr:colOff>
          <xdr:row>9</xdr:row>
          <xdr:rowOff>784860</xdr:rowOff>
        </xdr:to>
        <xdr:sp macro="" textlink="">
          <xdr:nvSpPr>
            <xdr:cNvPr id="13374" name="Check Box 62" hidden="1">
              <a:extLst>
                <a:ext uri="{63B3BB69-23CF-44E3-9099-C40C66FF867C}">
                  <a14:compatExt spid="_x0000_s13374"/>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パラグライダー</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2468880</xdr:colOff>
          <xdr:row>9</xdr:row>
          <xdr:rowOff>525780</xdr:rowOff>
        </xdr:from>
        <xdr:to>
          <xdr:col>17</xdr:col>
          <xdr:colOff>2941320</xdr:colOff>
          <xdr:row>9</xdr:row>
          <xdr:rowOff>762000</xdr:rowOff>
        </xdr:to>
        <xdr:sp macro="" textlink="">
          <xdr:nvSpPr>
            <xdr:cNvPr id="13375" name="Check Box 63" hidden="1">
              <a:extLst>
                <a:ext uri="{63B3BB69-23CF-44E3-9099-C40C66FF867C}">
                  <a14:compatExt spid="_x0000_s13375"/>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温泉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3002280</xdr:colOff>
          <xdr:row>9</xdr:row>
          <xdr:rowOff>525780</xdr:rowOff>
        </xdr:from>
        <xdr:to>
          <xdr:col>17</xdr:col>
          <xdr:colOff>3764280</xdr:colOff>
          <xdr:row>9</xdr:row>
          <xdr:rowOff>762000</xdr:rowOff>
        </xdr:to>
        <xdr:sp macro="" textlink="">
          <xdr:nvSpPr>
            <xdr:cNvPr id="13376" name="Check Box 64" hidden="1">
              <a:extLst>
                <a:ext uri="{63B3BB69-23CF-44E3-9099-C40C66FF867C}">
                  <a14:compatExt spid="_x0000_s13376"/>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ドッグラン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1440180</xdr:colOff>
          <xdr:row>9</xdr:row>
          <xdr:rowOff>76200</xdr:rowOff>
        </xdr:from>
        <xdr:to>
          <xdr:col>17</xdr:col>
          <xdr:colOff>2202180</xdr:colOff>
          <xdr:row>9</xdr:row>
          <xdr:rowOff>312420</xdr:rowOff>
        </xdr:to>
        <xdr:sp macro="" textlink="">
          <xdr:nvSpPr>
            <xdr:cNvPr id="13377" name="Check Box 65" hidden="1">
              <a:extLst>
                <a:ext uri="{63B3BB69-23CF-44E3-9099-C40C66FF867C}">
                  <a14:compatExt spid="_x0000_s1337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サイクリング</a:t>
              </a:r>
            </a:p>
          </xdr:txBody>
        </xdr:sp>
        <xdr:clientData/>
      </xdr:twoCellAnchor>
    </mc:Choice>
    <mc:Fallback/>
  </mc:AlternateContent>
  <xdr:oneCellAnchor>
    <xdr:from>
      <xdr:col>25</xdr:col>
      <xdr:colOff>327251</xdr:colOff>
      <xdr:row>1</xdr:row>
      <xdr:rowOff>47625</xdr:rowOff>
    </xdr:from>
    <xdr:ext cx="3101747" cy="693075"/>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22449064" y="285750"/>
          <a:ext cx="3101747" cy="693075"/>
        </a:xfrm>
        <a:prstGeom prst="rect">
          <a:avLst/>
        </a:prstGeom>
        <a:solidFill>
          <a:schemeClr val="accent1">
            <a:lumMod val="20000"/>
            <a:lumOff val="80000"/>
          </a:schemeClr>
        </a:solidFill>
        <a:ln>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kumimoji="1" lang="ja-JP" altLang="en-US" sz="2800" b="1"/>
            <a:t>ウェブサイト</a:t>
          </a:r>
        </a:p>
      </xdr:txBody>
    </xdr:sp>
    <xdr:clientData/>
  </xdr:oneCellAnchor>
  <xdr:oneCellAnchor>
    <xdr:from>
      <xdr:col>3</xdr:col>
      <xdr:colOff>529998</xdr:colOff>
      <xdr:row>2</xdr:row>
      <xdr:rowOff>0</xdr:rowOff>
    </xdr:from>
    <xdr:ext cx="5929828" cy="693075"/>
    <xdr:sp macro="" textlink="">
      <xdr:nvSpPr>
        <xdr:cNvPr id="70" name="テキスト ボックス 69">
          <a:extLst>
            <a:ext uri="{FF2B5EF4-FFF2-40B4-BE49-F238E27FC236}">
              <a16:creationId xmlns:a16="http://schemas.microsoft.com/office/drawing/2014/main" id="{00000000-0008-0000-0100-000046000000}"/>
            </a:ext>
          </a:extLst>
        </xdr:cNvPr>
        <xdr:cNvSpPr txBox="1"/>
      </xdr:nvSpPr>
      <xdr:spPr>
        <a:xfrm>
          <a:off x="2530248" y="476250"/>
          <a:ext cx="5929828" cy="693075"/>
        </a:xfrm>
        <a:prstGeom prst="rect">
          <a:avLst/>
        </a:prstGeom>
        <a:solidFill>
          <a:schemeClr val="accent1">
            <a:lumMod val="20000"/>
            <a:lumOff val="8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800" b="1"/>
            <a:t>会員特典ガイド（単独登録の場合）</a:t>
          </a:r>
        </a:p>
      </xdr:txBody>
    </xdr:sp>
    <xdr:clientData/>
  </xdr:oneCellAnchor>
  <xdr:twoCellAnchor>
    <xdr:from>
      <xdr:col>15</xdr:col>
      <xdr:colOff>285751</xdr:colOff>
      <xdr:row>5</xdr:row>
      <xdr:rowOff>204107</xdr:rowOff>
    </xdr:from>
    <xdr:to>
      <xdr:col>18</xdr:col>
      <xdr:colOff>69273</xdr:colOff>
      <xdr:row>7</xdr:row>
      <xdr:rowOff>0</xdr:rowOff>
    </xdr:to>
    <xdr:sp macro="" textlink="">
      <xdr:nvSpPr>
        <xdr:cNvPr id="4" name="正方形/長方形 3">
          <a:extLst>
            <a:ext uri="{FF2B5EF4-FFF2-40B4-BE49-F238E27FC236}">
              <a16:creationId xmlns:a16="http://schemas.microsoft.com/office/drawing/2014/main" id="{00000000-0008-0000-0100-000004000000}"/>
            </a:ext>
          </a:extLst>
        </xdr:cNvPr>
        <xdr:cNvSpPr/>
      </xdr:nvSpPr>
      <xdr:spPr>
        <a:xfrm>
          <a:off x="961160" y="1416380"/>
          <a:ext cx="7126431" cy="1060120"/>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23</xdr:col>
      <xdr:colOff>577626</xdr:colOff>
      <xdr:row>9</xdr:row>
      <xdr:rowOff>483051</xdr:rowOff>
    </xdr:from>
    <xdr:to>
      <xdr:col>27</xdr:col>
      <xdr:colOff>85045</xdr:colOff>
      <xdr:row>9</xdr:row>
      <xdr:rowOff>1023255</xdr:rowOff>
    </xdr:to>
    <xdr:sp macro="" textlink="">
      <xdr:nvSpPr>
        <xdr:cNvPr id="74" name="正方形/長方形 73">
          <a:extLst>
            <a:ext uri="{FF2B5EF4-FFF2-40B4-BE49-F238E27FC236}">
              <a16:creationId xmlns:a16="http://schemas.microsoft.com/office/drawing/2014/main" id="{00000000-0008-0000-0100-00004A000000}"/>
            </a:ext>
          </a:extLst>
        </xdr:cNvPr>
        <xdr:cNvSpPr/>
      </xdr:nvSpPr>
      <xdr:spPr>
        <a:xfrm>
          <a:off x="21365939" y="3602489"/>
          <a:ext cx="2174419" cy="540204"/>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571500</xdr:colOff>
      <xdr:row>6</xdr:row>
      <xdr:rowOff>172190</xdr:rowOff>
    </xdr:from>
    <xdr:to>
      <xdr:col>12</xdr:col>
      <xdr:colOff>547686</xdr:colOff>
      <xdr:row>7</xdr:row>
      <xdr:rowOff>-1</xdr:rowOff>
    </xdr:to>
    <xdr:sp macro="" textlink="">
      <xdr:nvSpPr>
        <xdr:cNvPr id="80" name="角丸四角形 79">
          <a:extLst>
            <a:ext uri="{FF2B5EF4-FFF2-40B4-BE49-F238E27FC236}">
              <a16:creationId xmlns:a16="http://schemas.microsoft.com/office/drawing/2014/main" id="{00000000-0008-0000-0100-000050000000}"/>
            </a:ext>
          </a:extLst>
        </xdr:cNvPr>
        <xdr:cNvSpPr/>
      </xdr:nvSpPr>
      <xdr:spPr>
        <a:xfrm>
          <a:off x="5905500" y="1600940"/>
          <a:ext cx="2643186" cy="851747"/>
        </a:xfrm>
        <a:prstGeom prst="roundRect">
          <a:avLst/>
        </a:prstGeom>
        <a:noFill/>
        <a:ln w="31750">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274865</xdr:colOff>
      <xdr:row>26</xdr:row>
      <xdr:rowOff>11206</xdr:rowOff>
    </xdr:from>
    <xdr:to>
      <xdr:col>18</xdr:col>
      <xdr:colOff>103909</xdr:colOff>
      <xdr:row>26</xdr:row>
      <xdr:rowOff>1510393</xdr:rowOff>
    </xdr:to>
    <xdr:sp macro="" textlink="">
      <xdr:nvSpPr>
        <xdr:cNvPr id="91" name="正方形/長方形 90">
          <a:extLst>
            <a:ext uri="{FF2B5EF4-FFF2-40B4-BE49-F238E27FC236}">
              <a16:creationId xmlns:a16="http://schemas.microsoft.com/office/drawing/2014/main" id="{00000000-0008-0000-0100-00005B000000}"/>
            </a:ext>
          </a:extLst>
        </xdr:cNvPr>
        <xdr:cNvSpPr/>
      </xdr:nvSpPr>
      <xdr:spPr>
        <a:xfrm>
          <a:off x="10360159" y="7687235"/>
          <a:ext cx="7191309" cy="1499187"/>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29</xdr:col>
      <xdr:colOff>94820</xdr:colOff>
      <xdr:row>24</xdr:row>
      <xdr:rowOff>73602</xdr:rowOff>
    </xdr:from>
    <xdr:to>
      <xdr:col>34</xdr:col>
      <xdr:colOff>176894</xdr:colOff>
      <xdr:row>26</xdr:row>
      <xdr:rowOff>619124</xdr:rowOff>
    </xdr:to>
    <xdr:sp macro="" textlink="">
      <xdr:nvSpPr>
        <xdr:cNvPr id="94" name="正方形/長方形 93">
          <a:extLst>
            <a:ext uri="{FF2B5EF4-FFF2-40B4-BE49-F238E27FC236}">
              <a16:creationId xmlns:a16="http://schemas.microsoft.com/office/drawing/2014/main" id="{00000000-0008-0000-0100-00005E000000}"/>
            </a:ext>
          </a:extLst>
        </xdr:cNvPr>
        <xdr:cNvSpPr/>
      </xdr:nvSpPr>
      <xdr:spPr>
        <a:xfrm>
          <a:off x="24859820" y="7435066"/>
          <a:ext cx="3415824" cy="1035379"/>
        </a:xfrm>
        <a:prstGeom prst="rect">
          <a:avLst/>
        </a:prstGeom>
        <a:noFill/>
        <a:ln w="22225">
          <a:solidFill>
            <a:srgbClr val="FF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304801</xdr:colOff>
      <xdr:row>26</xdr:row>
      <xdr:rowOff>1583872</xdr:rowOff>
    </xdr:from>
    <xdr:to>
      <xdr:col>18</xdr:col>
      <xdr:colOff>103909</xdr:colOff>
      <xdr:row>27</xdr:row>
      <xdr:rowOff>1197430</xdr:rowOff>
    </xdr:to>
    <xdr:sp macro="" textlink="">
      <xdr:nvSpPr>
        <xdr:cNvPr id="97" name="正方形/長方形 96">
          <a:extLst>
            <a:ext uri="{FF2B5EF4-FFF2-40B4-BE49-F238E27FC236}">
              <a16:creationId xmlns:a16="http://schemas.microsoft.com/office/drawing/2014/main" id="{00000000-0008-0000-0100-000061000000}"/>
            </a:ext>
          </a:extLst>
        </xdr:cNvPr>
        <xdr:cNvSpPr/>
      </xdr:nvSpPr>
      <xdr:spPr>
        <a:xfrm>
          <a:off x="980210" y="9325099"/>
          <a:ext cx="7142017" cy="1241467"/>
        </a:xfrm>
        <a:prstGeom prst="rect">
          <a:avLst/>
        </a:prstGeom>
        <a:noFill/>
        <a:ln w="38100">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293915</xdr:colOff>
      <xdr:row>27</xdr:row>
      <xdr:rowOff>1272392</xdr:rowOff>
    </xdr:from>
    <xdr:to>
      <xdr:col>18</xdr:col>
      <xdr:colOff>103909</xdr:colOff>
      <xdr:row>28</xdr:row>
      <xdr:rowOff>1385455</xdr:rowOff>
    </xdr:to>
    <xdr:sp macro="" textlink="">
      <xdr:nvSpPr>
        <xdr:cNvPr id="98" name="正方形/長方形 97">
          <a:extLst>
            <a:ext uri="{FF2B5EF4-FFF2-40B4-BE49-F238E27FC236}">
              <a16:creationId xmlns:a16="http://schemas.microsoft.com/office/drawing/2014/main" id="{00000000-0008-0000-0100-000062000000}"/>
            </a:ext>
          </a:extLst>
        </xdr:cNvPr>
        <xdr:cNvSpPr/>
      </xdr:nvSpPr>
      <xdr:spPr>
        <a:xfrm>
          <a:off x="10425051" y="10641528"/>
          <a:ext cx="7152903" cy="1429245"/>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310243</xdr:colOff>
      <xdr:row>29</xdr:row>
      <xdr:rowOff>10885</xdr:rowOff>
    </xdr:from>
    <xdr:to>
      <xdr:col>18</xdr:col>
      <xdr:colOff>138546</xdr:colOff>
      <xdr:row>30</xdr:row>
      <xdr:rowOff>898071</xdr:rowOff>
    </xdr:to>
    <xdr:sp macro="" textlink="">
      <xdr:nvSpPr>
        <xdr:cNvPr id="115" name="正方形/長方形 114">
          <a:extLst>
            <a:ext uri="{FF2B5EF4-FFF2-40B4-BE49-F238E27FC236}">
              <a16:creationId xmlns:a16="http://schemas.microsoft.com/office/drawing/2014/main" id="{00000000-0008-0000-0100-000073000000}"/>
            </a:ext>
          </a:extLst>
        </xdr:cNvPr>
        <xdr:cNvSpPr/>
      </xdr:nvSpPr>
      <xdr:spPr>
        <a:xfrm>
          <a:off x="985652" y="12168249"/>
          <a:ext cx="7171212" cy="2688277"/>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307027</xdr:colOff>
      <xdr:row>31</xdr:row>
      <xdr:rowOff>89313</xdr:rowOff>
    </xdr:from>
    <xdr:to>
      <xdr:col>18</xdr:col>
      <xdr:colOff>142875</xdr:colOff>
      <xdr:row>36</xdr:row>
      <xdr:rowOff>27215</xdr:rowOff>
    </xdr:to>
    <xdr:sp macro="" textlink="">
      <xdr:nvSpPr>
        <xdr:cNvPr id="135" name="正方形/長方形 134">
          <a:extLst>
            <a:ext uri="{FF2B5EF4-FFF2-40B4-BE49-F238E27FC236}">
              <a16:creationId xmlns:a16="http://schemas.microsoft.com/office/drawing/2014/main" id="{00000000-0008-0000-0100-000087000000}"/>
            </a:ext>
          </a:extLst>
        </xdr:cNvPr>
        <xdr:cNvSpPr/>
      </xdr:nvSpPr>
      <xdr:spPr>
        <a:xfrm>
          <a:off x="10308277" y="14924501"/>
          <a:ext cx="7217723" cy="1628589"/>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303564</xdr:colOff>
      <xdr:row>36</xdr:row>
      <xdr:rowOff>140274</xdr:rowOff>
    </xdr:from>
    <xdr:to>
      <xdr:col>18</xdr:col>
      <xdr:colOff>155865</xdr:colOff>
      <xdr:row>47</xdr:row>
      <xdr:rowOff>68036</xdr:rowOff>
    </xdr:to>
    <xdr:sp macro="" textlink="">
      <xdr:nvSpPr>
        <xdr:cNvPr id="139" name="正方形/長方形 138">
          <a:extLst>
            <a:ext uri="{FF2B5EF4-FFF2-40B4-BE49-F238E27FC236}">
              <a16:creationId xmlns:a16="http://schemas.microsoft.com/office/drawing/2014/main" id="{00000000-0008-0000-0100-00008B000000}"/>
            </a:ext>
          </a:extLst>
        </xdr:cNvPr>
        <xdr:cNvSpPr/>
      </xdr:nvSpPr>
      <xdr:spPr>
        <a:xfrm>
          <a:off x="10434700" y="16696456"/>
          <a:ext cx="7195210" cy="2993080"/>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16</xdr:col>
      <xdr:colOff>1854653</xdr:colOff>
      <xdr:row>6</xdr:row>
      <xdr:rowOff>770164</xdr:rowOff>
    </xdr:from>
    <xdr:ext cx="1848776" cy="275717"/>
    <xdr:sp macro="" textlink="">
      <xdr:nvSpPr>
        <xdr:cNvPr id="76" name="テキスト ボックス 75">
          <a:extLst>
            <a:ext uri="{FF2B5EF4-FFF2-40B4-BE49-F238E27FC236}">
              <a16:creationId xmlns:a16="http://schemas.microsoft.com/office/drawing/2014/main" id="{00000000-0008-0000-0100-00004C000000}"/>
            </a:ext>
          </a:extLst>
        </xdr:cNvPr>
        <xdr:cNvSpPr txBox="1"/>
      </xdr:nvSpPr>
      <xdr:spPr>
        <a:xfrm>
          <a:off x="2194832" y="2239735"/>
          <a:ext cx="184877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b="0">
              <a:solidFill>
                <a:srgbClr val="FF0000"/>
              </a:solidFill>
              <a:latin typeface="ＭＳ Ｐゴシック" panose="020B0600070205080204" pitchFamily="50" charset="-128"/>
              <a:ea typeface="ＭＳ Ｐゴシック" panose="020B0600070205080204" pitchFamily="50" charset="-128"/>
            </a:rPr>
            <a:t>優先順位を以下に記入↓↓</a:t>
          </a:r>
        </a:p>
      </xdr:txBody>
    </xdr:sp>
    <xdr:clientData/>
  </xdr:oneCellAnchor>
  <xdr:oneCellAnchor>
    <xdr:from>
      <xdr:col>16</xdr:col>
      <xdr:colOff>1854653</xdr:colOff>
      <xdr:row>9</xdr:row>
      <xdr:rowOff>1057275</xdr:rowOff>
    </xdr:from>
    <xdr:ext cx="1848776" cy="275717"/>
    <xdr:sp macro="" textlink="">
      <xdr:nvSpPr>
        <xdr:cNvPr id="77" name="テキスト ボックス 76">
          <a:extLst>
            <a:ext uri="{FF2B5EF4-FFF2-40B4-BE49-F238E27FC236}">
              <a16:creationId xmlns:a16="http://schemas.microsoft.com/office/drawing/2014/main" id="{00000000-0008-0000-0100-00004D000000}"/>
            </a:ext>
          </a:extLst>
        </xdr:cNvPr>
        <xdr:cNvSpPr txBox="1"/>
      </xdr:nvSpPr>
      <xdr:spPr>
        <a:xfrm>
          <a:off x="2194832" y="4241346"/>
          <a:ext cx="184877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b="0">
              <a:solidFill>
                <a:srgbClr val="FF0000"/>
              </a:solidFill>
              <a:latin typeface="ＭＳ Ｐゴシック" panose="020B0600070205080204" pitchFamily="50" charset="-128"/>
              <a:ea typeface="ＭＳ Ｐゴシック" panose="020B0600070205080204" pitchFamily="50" charset="-128"/>
            </a:rPr>
            <a:t>優先順位を以下に記入↓↓</a:t>
          </a:r>
        </a:p>
      </xdr:txBody>
    </xdr:sp>
    <xdr:clientData/>
  </xdr:oneCellAnchor>
  <xdr:oneCellAnchor>
    <xdr:from>
      <xdr:col>17</xdr:col>
      <xdr:colOff>1905000</xdr:colOff>
      <xdr:row>9</xdr:row>
      <xdr:rowOff>653143</xdr:rowOff>
    </xdr:from>
    <xdr:ext cx="3184071" cy="564514"/>
    <xdr:sp macro="" textlink="">
      <xdr:nvSpPr>
        <xdr:cNvPr id="22" name="テキスト ボックス 21">
          <a:extLst>
            <a:ext uri="{FF2B5EF4-FFF2-40B4-BE49-F238E27FC236}">
              <a16:creationId xmlns:a16="http://schemas.microsoft.com/office/drawing/2014/main" id="{00000000-0008-0000-0100-000016000000}"/>
            </a:ext>
          </a:extLst>
        </xdr:cNvPr>
        <xdr:cNvSpPr txBox="1"/>
      </xdr:nvSpPr>
      <xdr:spPr>
        <a:xfrm>
          <a:off x="4136571" y="3837214"/>
          <a:ext cx="3184071" cy="564514"/>
        </a:xfrm>
        <a:prstGeom prst="rect">
          <a:avLst/>
        </a:prstGeom>
        <a:solidFill>
          <a:srgbClr val="FFFF0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solidFill>
                <a:srgbClr val="FF0000"/>
              </a:solidFill>
            </a:rPr>
            <a:t>ここに記載の情報は、弊社で企画する何らかの特集などの参考情報として管理します。</a:t>
          </a:r>
        </a:p>
      </xdr:txBody>
    </xdr:sp>
    <xdr:clientData/>
  </xdr:oneCellAnchor>
  <xdr:oneCellAnchor>
    <xdr:from>
      <xdr:col>3</xdr:col>
      <xdr:colOff>271834</xdr:colOff>
      <xdr:row>26</xdr:row>
      <xdr:rowOff>696067</xdr:rowOff>
    </xdr:from>
    <xdr:ext cx="6647974" cy="693075"/>
    <xdr:sp macro="" textlink="">
      <xdr:nvSpPr>
        <xdr:cNvPr id="78" name="テキスト ボックス 77">
          <a:extLst>
            <a:ext uri="{FF2B5EF4-FFF2-40B4-BE49-F238E27FC236}">
              <a16:creationId xmlns:a16="http://schemas.microsoft.com/office/drawing/2014/main" id="{00000000-0008-0000-0100-00004E000000}"/>
            </a:ext>
          </a:extLst>
        </xdr:cNvPr>
        <xdr:cNvSpPr txBox="1"/>
      </xdr:nvSpPr>
      <xdr:spPr>
        <a:xfrm>
          <a:off x="2272084" y="8387505"/>
          <a:ext cx="6647974" cy="693075"/>
        </a:xfrm>
        <a:prstGeom prst="rect">
          <a:avLst/>
        </a:prstGeom>
        <a:solidFill>
          <a:schemeClr val="accent1">
            <a:lumMod val="20000"/>
            <a:lumOff val="8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800" b="1"/>
            <a:t>会員特典ガイド（エリア内登録の場合）</a:t>
          </a:r>
        </a:p>
      </xdr:txBody>
    </xdr:sp>
    <xdr:clientData/>
  </xdr:oneCellAnchor>
  <xdr:twoCellAnchor>
    <xdr:from>
      <xdr:col>27</xdr:col>
      <xdr:colOff>51955</xdr:colOff>
      <xdr:row>9</xdr:row>
      <xdr:rowOff>688398</xdr:rowOff>
    </xdr:from>
    <xdr:to>
      <xdr:col>27</xdr:col>
      <xdr:colOff>528205</xdr:colOff>
      <xdr:row>9</xdr:row>
      <xdr:rowOff>1125682</xdr:rowOff>
    </xdr:to>
    <xdr:sp macro="" textlink="">
      <xdr:nvSpPr>
        <xdr:cNvPr id="2" name="テキスト ボックス 1"/>
        <xdr:cNvSpPr txBox="1"/>
      </xdr:nvSpPr>
      <xdr:spPr>
        <a:xfrm>
          <a:off x="23507268" y="3807836"/>
          <a:ext cx="476250" cy="43728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solidFill>
                <a:srgbClr val="FF0000"/>
              </a:solidFill>
            </a:rPr>
            <a:t>①</a:t>
          </a:r>
        </a:p>
      </xdr:txBody>
    </xdr:sp>
    <xdr:clientData/>
  </xdr:twoCellAnchor>
  <xdr:twoCellAnchor>
    <xdr:from>
      <xdr:col>18</xdr:col>
      <xdr:colOff>31172</xdr:colOff>
      <xdr:row>6</xdr:row>
      <xdr:rowOff>654627</xdr:rowOff>
    </xdr:from>
    <xdr:to>
      <xdr:col>18</xdr:col>
      <xdr:colOff>516082</xdr:colOff>
      <xdr:row>7</xdr:row>
      <xdr:rowOff>65809</xdr:rowOff>
    </xdr:to>
    <xdr:sp macro="" textlink="">
      <xdr:nvSpPr>
        <xdr:cNvPr id="95" name="テキスト ボックス 94"/>
        <xdr:cNvSpPr txBox="1"/>
      </xdr:nvSpPr>
      <xdr:spPr>
        <a:xfrm>
          <a:off x="8049490" y="2109354"/>
          <a:ext cx="484910" cy="4329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solidFill>
                <a:srgbClr val="FF0000"/>
              </a:solidFill>
            </a:rPr>
            <a:t>①</a:t>
          </a:r>
        </a:p>
      </xdr:txBody>
    </xdr:sp>
    <xdr:clientData/>
  </xdr:twoCellAnchor>
  <xdr:twoCellAnchor>
    <xdr:from>
      <xdr:col>18</xdr:col>
      <xdr:colOff>69273</xdr:colOff>
      <xdr:row>6</xdr:row>
      <xdr:rowOff>494960</xdr:rowOff>
    </xdr:from>
    <xdr:to>
      <xdr:col>23</xdr:col>
      <xdr:colOff>577626</xdr:colOff>
      <xdr:row>9</xdr:row>
      <xdr:rowOff>753153</xdr:rowOff>
    </xdr:to>
    <xdr:cxnSp macro="">
      <xdr:nvCxnSpPr>
        <xdr:cNvPr id="7" name="直線コネクタ 6"/>
        <xdr:cNvCxnSpPr>
          <a:stCxn id="4" idx="3"/>
          <a:endCxn id="74" idx="1"/>
        </xdr:cNvCxnSpPr>
      </xdr:nvCxnSpPr>
      <xdr:spPr>
        <a:xfrm>
          <a:off x="17452398" y="1923710"/>
          <a:ext cx="3913541" cy="1948881"/>
        </a:xfrm>
        <a:prstGeom prst="line">
          <a:avLst/>
        </a:prstGeom>
        <a:ln>
          <a:solidFill>
            <a:srgbClr val="FF0000"/>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52820</xdr:colOff>
      <xdr:row>24</xdr:row>
      <xdr:rowOff>87455</xdr:rowOff>
    </xdr:from>
    <xdr:to>
      <xdr:col>18</xdr:col>
      <xdr:colOff>529071</xdr:colOff>
      <xdr:row>26</xdr:row>
      <xdr:rowOff>41996</xdr:rowOff>
    </xdr:to>
    <xdr:sp macro="" textlink="">
      <xdr:nvSpPr>
        <xdr:cNvPr id="101" name="テキスト ボックス 100"/>
        <xdr:cNvSpPr txBox="1"/>
      </xdr:nvSpPr>
      <xdr:spPr>
        <a:xfrm>
          <a:off x="17526865" y="7343773"/>
          <a:ext cx="476251" cy="439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solidFill>
                <a:srgbClr val="FF0000"/>
              </a:solidFill>
            </a:rPr>
            <a:t>②</a:t>
          </a:r>
        </a:p>
      </xdr:txBody>
    </xdr:sp>
    <xdr:clientData/>
  </xdr:twoCellAnchor>
  <xdr:twoCellAnchor>
    <xdr:from>
      <xdr:col>12</xdr:col>
      <xdr:colOff>602673</xdr:colOff>
      <xdr:row>6</xdr:row>
      <xdr:rowOff>528298</xdr:rowOff>
    </xdr:from>
    <xdr:to>
      <xdr:col>16</xdr:col>
      <xdr:colOff>0</xdr:colOff>
      <xdr:row>8</xdr:row>
      <xdr:rowOff>23812</xdr:rowOff>
    </xdr:to>
    <xdr:cxnSp macro="">
      <xdr:nvCxnSpPr>
        <xdr:cNvPr id="106" name="直線コネクタ 105"/>
        <xdr:cNvCxnSpPr/>
      </xdr:nvCxnSpPr>
      <xdr:spPr>
        <a:xfrm>
          <a:off x="8603673" y="1957048"/>
          <a:ext cx="1730952" cy="852827"/>
        </a:xfrm>
        <a:prstGeom prst="line">
          <a:avLst/>
        </a:prstGeom>
        <a:ln>
          <a:solidFill>
            <a:srgbClr val="0000FF"/>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564573</xdr:colOff>
      <xdr:row>6</xdr:row>
      <xdr:rowOff>514011</xdr:rowOff>
    </xdr:from>
    <xdr:to>
      <xdr:col>16</xdr:col>
      <xdr:colOff>0</xdr:colOff>
      <xdr:row>11</xdr:row>
      <xdr:rowOff>23812</xdr:rowOff>
    </xdr:to>
    <xdr:cxnSp macro="">
      <xdr:nvCxnSpPr>
        <xdr:cNvPr id="107" name="直線コネクタ 106"/>
        <xdr:cNvCxnSpPr/>
      </xdr:nvCxnSpPr>
      <xdr:spPr>
        <a:xfrm>
          <a:off x="8565573" y="1942761"/>
          <a:ext cx="1769052" cy="2819739"/>
        </a:xfrm>
        <a:prstGeom prst="line">
          <a:avLst/>
        </a:prstGeom>
        <a:ln>
          <a:solidFill>
            <a:srgbClr val="0000FF"/>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78798</xdr:colOff>
      <xdr:row>26</xdr:row>
      <xdr:rowOff>119062</xdr:rowOff>
    </xdr:from>
    <xdr:to>
      <xdr:col>29</xdr:col>
      <xdr:colOff>71437</xdr:colOff>
      <xdr:row>26</xdr:row>
      <xdr:rowOff>766422</xdr:rowOff>
    </xdr:to>
    <xdr:cxnSp macro="">
      <xdr:nvCxnSpPr>
        <xdr:cNvPr id="108" name="直線コネクタ 107"/>
        <xdr:cNvCxnSpPr/>
      </xdr:nvCxnSpPr>
      <xdr:spPr>
        <a:xfrm flipV="1">
          <a:off x="17461923" y="7810500"/>
          <a:ext cx="7398327" cy="647360"/>
        </a:xfrm>
        <a:prstGeom prst="line">
          <a:avLst/>
        </a:prstGeom>
        <a:ln>
          <a:solidFill>
            <a:srgbClr val="FF0000"/>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283524</xdr:colOff>
      <xdr:row>12</xdr:row>
      <xdr:rowOff>6493</xdr:rowOff>
    </xdr:from>
    <xdr:to>
      <xdr:col>18</xdr:col>
      <xdr:colOff>112568</xdr:colOff>
      <xdr:row>25</xdr:row>
      <xdr:rowOff>190498</xdr:rowOff>
    </xdr:to>
    <xdr:sp macro="" textlink="">
      <xdr:nvSpPr>
        <xdr:cNvPr id="109" name="正方形/長方形 108">
          <a:extLst>
            <a:ext uri="{FF2B5EF4-FFF2-40B4-BE49-F238E27FC236}">
              <a16:creationId xmlns:a16="http://schemas.microsoft.com/office/drawing/2014/main" id="{00000000-0008-0000-0100-00005B000000}"/>
            </a:ext>
          </a:extLst>
        </xdr:cNvPr>
        <xdr:cNvSpPr/>
      </xdr:nvSpPr>
      <xdr:spPr>
        <a:xfrm>
          <a:off x="10284774" y="5078556"/>
          <a:ext cx="7210919" cy="2565255"/>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29</xdr:col>
      <xdr:colOff>104345</xdr:colOff>
      <xdr:row>27</xdr:row>
      <xdr:rowOff>678438</xdr:rowOff>
    </xdr:from>
    <xdr:to>
      <xdr:col>34</xdr:col>
      <xdr:colOff>119063</xdr:colOff>
      <xdr:row>29</xdr:row>
      <xdr:rowOff>1047748</xdr:rowOff>
    </xdr:to>
    <xdr:sp macro="" textlink="">
      <xdr:nvSpPr>
        <xdr:cNvPr id="111" name="正方形/長方形 110">
          <a:extLst>
            <a:ext uri="{FF2B5EF4-FFF2-40B4-BE49-F238E27FC236}">
              <a16:creationId xmlns:a16="http://schemas.microsoft.com/office/drawing/2014/main" id="{00000000-0008-0000-0100-00005E000000}"/>
            </a:ext>
          </a:extLst>
        </xdr:cNvPr>
        <xdr:cNvSpPr/>
      </xdr:nvSpPr>
      <xdr:spPr>
        <a:xfrm>
          <a:off x="25059845" y="10047574"/>
          <a:ext cx="3391763" cy="3157538"/>
        </a:xfrm>
        <a:prstGeom prst="rect">
          <a:avLst/>
        </a:prstGeom>
        <a:noFill/>
        <a:ln w="22225">
          <a:solidFill>
            <a:srgbClr val="FF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34</xdr:col>
      <xdr:colOff>107804</xdr:colOff>
      <xdr:row>29</xdr:row>
      <xdr:rowOff>729094</xdr:rowOff>
    </xdr:from>
    <xdr:to>
      <xdr:col>34</xdr:col>
      <xdr:colOff>584055</xdr:colOff>
      <xdr:row>29</xdr:row>
      <xdr:rowOff>1159885</xdr:rowOff>
    </xdr:to>
    <xdr:sp macro="" textlink="">
      <xdr:nvSpPr>
        <xdr:cNvPr id="112" name="テキスト ボックス 111"/>
        <xdr:cNvSpPr txBox="1"/>
      </xdr:nvSpPr>
      <xdr:spPr>
        <a:xfrm>
          <a:off x="28230367" y="12849657"/>
          <a:ext cx="476251" cy="43079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solidFill>
                <a:srgbClr val="FF0000"/>
              </a:solidFill>
            </a:rPr>
            <a:t>②</a:t>
          </a:r>
        </a:p>
      </xdr:txBody>
    </xdr:sp>
    <xdr:clientData/>
  </xdr:twoCellAnchor>
  <xdr:twoCellAnchor>
    <xdr:from>
      <xdr:col>18</xdr:col>
      <xdr:colOff>68840</xdr:colOff>
      <xdr:row>26</xdr:row>
      <xdr:rowOff>1097104</xdr:rowOff>
    </xdr:from>
    <xdr:to>
      <xdr:col>18</xdr:col>
      <xdr:colOff>545091</xdr:colOff>
      <xdr:row>26</xdr:row>
      <xdr:rowOff>1527895</xdr:rowOff>
    </xdr:to>
    <xdr:sp macro="" textlink="">
      <xdr:nvSpPr>
        <xdr:cNvPr id="113" name="テキスト ボックス 112"/>
        <xdr:cNvSpPr txBox="1"/>
      </xdr:nvSpPr>
      <xdr:spPr>
        <a:xfrm>
          <a:off x="17542885" y="8838331"/>
          <a:ext cx="476251" cy="43079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solidFill>
                <a:srgbClr val="FF0000"/>
              </a:solidFill>
            </a:rPr>
            <a:t>③</a:t>
          </a:r>
        </a:p>
      </xdr:txBody>
    </xdr:sp>
    <xdr:clientData/>
  </xdr:twoCellAnchor>
  <xdr:twoCellAnchor>
    <xdr:from>
      <xdr:col>34</xdr:col>
      <xdr:colOff>113927</xdr:colOff>
      <xdr:row>26</xdr:row>
      <xdr:rowOff>316798</xdr:rowOff>
    </xdr:from>
    <xdr:to>
      <xdr:col>34</xdr:col>
      <xdr:colOff>590178</xdr:colOff>
      <xdr:row>26</xdr:row>
      <xdr:rowOff>747589</xdr:rowOff>
    </xdr:to>
    <xdr:sp macro="" textlink="">
      <xdr:nvSpPr>
        <xdr:cNvPr id="114" name="テキスト ボックス 113"/>
        <xdr:cNvSpPr txBox="1"/>
      </xdr:nvSpPr>
      <xdr:spPr>
        <a:xfrm>
          <a:off x="28212677" y="8168119"/>
          <a:ext cx="476251" cy="43079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solidFill>
                <a:srgbClr val="FF0000"/>
              </a:solidFill>
            </a:rPr>
            <a:t>③</a:t>
          </a:r>
        </a:p>
      </xdr:txBody>
    </xdr:sp>
    <xdr:clientData/>
  </xdr:twoCellAnchor>
  <xdr:twoCellAnchor>
    <xdr:from>
      <xdr:col>7</xdr:col>
      <xdr:colOff>285320</xdr:colOff>
      <xdr:row>9</xdr:row>
      <xdr:rowOff>100816</xdr:rowOff>
    </xdr:from>
    <xdr:to>
      <xdr:col>12</xdr:col>
      <xdr:colOff>367394</xdr:colOff>
      <xdr:row>11</xdr:row>
      <xdr:rowOff>47624</xdr:rowOff>
    </xdr:to>
    <xdr:sp macro="" textlink="">
      <xdr:nvSpPr>
        <xdr:cNvPr id="120" name="正方形/長方形 119">
          <a:extLst>
            <a:ext uri="{FF2B5EF4-FFF2-40B4-BE49-F238E27FC236}">
              <a16:creationId xmlns:a16="http://schemas.microsoft.com/office/drawing/2014/main" id="{00000000-0008-0000-0100-00005E000000}"/>
            </a:ext>
          </a:extLst>
        </xdr:cNvPr>
        <xdr:cNvSpPr/>
      </xdr:nvSpPr>
      <xdr:spPr>
        <a:xfrm>
          <a:off x="4952570" y="3220254"/>
          <a:ext cx="3415824" cy="1566058"/>
        </a:xfrm>
        <a:prstGeom prst="rect">
          <a:avLst/>
        </a:prstGeom>
        <a:noFill/>
        <a:ln w="22225">
          <a:solidFill>
            <a:srgbClr val="0000FF"/>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359785</xdr:colOff>
      <xdr:row>9</xdr:row>
      <xdr:rowOff>904536</xdr:rowOff>
    </xdr:from>
    <xdr:to>
      <xdr:col>15</xdr:col>
      <xdr:colOff>304801</xdr:colOff>
      <xdr:row>27</xdr:row>
      <xdr:rowOff>581026</xdr:rowOff>
    </xdr:to>
    <xdr:cxnSp macro="">
      <xdr:nvCxnSpPr>
        <xdr:cNvPr id="121" name="直線コネクタ 120"/>
        <xdr:cNvCxnSpPr>
          <a:endCxn id="97" idx="1"/>
        </xdr:cNvCxnSpPr>
      </xdr:nvCxnSpPr>
      <xdr:spPr>
        <a:xfrm>
          <a:off x="8360785" y="4023974"/>
          <a:ext cx="1945266" cy="5867740"/>
        </a:xfrm>
        <a:prstGeom prst="line">
          <a:avLst/>
        </a:prstGeom>
        <a:ln>
          <a:solidFill>
            <a:srgbClr val="0000FF"/>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112568</xdr:colOff>
      <xdr:row>20</xdr:row>
      <xdr:rowOff>98496</xdr:rowOff>
    </xdr:from>
    <xdr:to>
      <xdr:col>29</xdr:col>
      <xdr:colOff>104345</xdr:colOff>
      <xdr:row>28</xdr:row>
      <xdr:rowOff>934531</xdr:rowOff>
    </xdr:to>
    <xdr:cxnSp macro="">
      <xdr:nvCxnSpPr>
        <xdr:cNvPr id="16" name="カギ線コネクタ 15"/>
        <xdr:cNvCxnSpPr>
          <a:stCxn id="109" idx="3"/>
          <a:endCxn id="111" idx="1"/>
        </xdr:cNvCxnSpPr>
      </xdr:nvCxnSpPr>
      <xdr:spPr>
        <a:xfrm>
          <a:off x="17495693" y="6361184"/>
          <a:ext cx="7397465" cy="5217535"/>
        </a:xfrm>
        <a:prstGeom prst="bentConnector3">
          <a:avLst>
            <a:gd name="adj1" fmla="val 14269"/>
          </a:avLst>
        </a:prstGeom>
        <a:ln>
          <a:solidFill>
            <a:srgbClr val="FF0000"/>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82696</xdr:colOff>
      <xdr:row>28</xdr:row>
      <xdr:rowOff>972415</xdr:rowOff>
    </xdr:from>
    <xdr:to>
      <xdr:col>18</xdr:col>
      <xdr:colOff>558947</xdr:colOff>
      <xdr:row>28</xdr:row>
      <xdr:rowOff>1403206</xdr:rowOff>
    </xdr:to>
    <xdr:sp macro="" textlink="">
      <xdr:nvSpPr>
        <xdr:cNvPr id="122" name="テキスト ボックス 121"/>
        <xdr:cNvSpPr txBox="1"/>
      </xdr:nvSpPr>
      <xdr:spPr>
        <a:xfrm>
          <a:off x="17556741" y="11657733"/>
          <a:ext cx="476251" cy="43079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solidFill>
                <a:srgbClr val="FF0000"/>
              </a:solidFill>
            </a:rPr>
            <a:t>④</a:t>
          </a:r>
        </a:p>
      </xdr:txBody>
    </xdr:sp>
    <xdr:clientData/>
  </xdr:twoCellAnchor>
  <xdr:twoCellAnchor>
    <xdr:from>
      <xdr:col>34</xdr:col>
      <xdr:colOff>111498</xdr:colOff>
      <xdr:row>19</xdr:row>
      <xdr:rowOff>105588</xdr:rowOff>
    </xdr:from>
    <xdr:to>
      <xdr:col>34</xdr:col>
      <xdr:colOff>587749</xdr:colOff>
      <xdr:row>21</xdr:row>
      <xdr:rowOff>58601</xdr:rowOff>
    </xdr:to>
    <xdr:sp macro="" textlink="">
      <xdr:nvSpPr>
        <xdr:cNvPr id="123" name="テキスト ボックス 122"/>
        <xdr:cNvSpPr txBox="1"/>
      </xdr:nvSpPr>
      <xdr:spPr>
        <a:xfrm>
          <a:off x="28210248" y="6144438"/>
          <a:ext cx="476251" cy="4292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solidFill>
                <a:srgbClr val="FF0000"/>
              </a:solidFill>
            </a:rPr>
            <a:t>④</a:t>
          </a:r>
        </a:p>
      </xdr:txBody>
    </xdr:sp>
    <xdr:clientData/>
  </xdr:twoCellAnchor>
  <xdr:twoCellAnchor>
    <xdr:from>
      <xdr:col>29</xdr:col>
      <xdr:colOff>112138</xdr:colOff>
      <xdr:row>10</xdr:row>
      <xdr:rowOff>196066</xdr:rowOff>
    </xdr:from>
    <xdr:to>
      <xdr:col>34</xdr:col>
      <xdr:colOff>194212</xdr:colOff>
      <xdr:row>20</xdr:row>
      <xdr:rowOff>155864</xdr:rowOff>
    </xdr:to>
    <xdr:sp macro="" textlink="">
      <xdr:nvSpPr>
        <xdr:cNvPr id="125" name="正方形/長方形 124">
          <a:extLst>
            <a:ext uri="{FF2B5EF4-FFF2-40B4-BE49-F238E27FC236}">
              <a16:creationId xmlns:a16="http://schemas.microsoft.com/office/drawing/2014/main" id="{00000000-0008-0000-0100-00005E000000}"/>
            </a:ext>
          </a:extLst>
        </xdr:cNvPr>
        <xdr:cNvSpPr/>
      </xdr:nvSpPr>
      <xdr:spPr>
        <a:xfrm>
          <a:off x="25067638" y="4612202"/>
          <a:ext cx="3459119" cy="1830162"/>
        </a:xfrm>
        <a:prstGeom prst="rect">
          <a:avLst/>
        </a:prstGeom>
        <a:noFill/>
        <a:ln w="22225">
          <a:solidFill>
            <a:srgbClr val="FF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29</xdr:col>
      <xdr:colOff>187472</xdr:colOff>
      <xdr:row>29</xdr:row>
      <xdr:rowOff>1229155</xdr:rowOff>
    </xdr:from>
    <xdr:to>
      <xdr:col>33</xdr:col>
      <xdr:colOff>294409</xdr:colOff>
      <xdr:row>30</xdr:row>
      <xdr:rowOff>346363</xdr:rowOff>
    </xdr:to>
    <xdr:sp macro="" textlink="">
      <xdr:nvSpPr>
        <xdr:cNvPr id="127" name="正方形/長方形 126">
          <a:extLst>
            <a:ext uri="{FF2B5EF4-FFF2-40B4-BE49-F238E27FC236}">
              <a16:creationId xmlns:a16="http://schemas.microsoft.com/office/drawing/2014/main" id="{00000000-0008-0000-0100-00005E000000}"/>
            </a:ext>
          </a:extLst>
        </xdr:cNvPr>
        <xdr:cNvSpPr/>
      </xdr:nvSpPr>
      <xdr:spPr>
        <a:xfrm>
          <a:off x="25142972" y="13386519"/>
          <a:ext cx="2808573" cy="918299"/>
        </a:xfrm>
        <a:prstGeom prst="rect">
          <a:avLst/>
        </a:prstGeom>
        <a:noFill/>
        <a:ln w="22225">
          <a:solidFill>
            <a:srgbClr val="FF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155864</xdr:colOff>
      <xdr:row>29</xdr:row>
      <xdr:rowOff>1662545</xdr:rowOff>
    </xdr:from>
    <xdr:to>
      <xdr:col>29</xdr:col>
      <xdr:colOff>187472</xdr:colOff>
      <xdr:row>29</xdr:row>
      <xdr:rowOff>1688305</xdr:rowOff>
    </xdr:to>
    <xdr:cxnSp macro="">
      <xdr:nvCxnSpPr>
        <xdr:cNvPr id="128" name="直線コネクタ 127"/>
        <xdr:cNvCxnSpPr>
          <a:endCxn id="127" idx="1"/>
        </xdr:cNvCxnSpPr>
      </xdr:nvCxnSpPr>
      <xdr:spPr>
        <a:xfrm>
          <a:off x="17629909" y="13819909"/>
          <a:ext cx="7513063" cy="25760"/>
        </a:xfrm>
        <a:prstGeom prst="line">
          <a:avLst/>
        </a:prstGeom>
        <a:ln>
          <a:solidFill>
            <a:srgbClr val="FF0000"/>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88322</xdr:colOff>
      <xdr:row>30</xdr:row>
      <xdr:rowOff>536430</xdr:rowOff>
    </xdr:from>
    <xdr:to>
      <xdr:col>18</xdr:col>
      <xdr:colOff>564573</xdr:colOff>
      <xdr:row>31</xdr:row>
      <xdr:rowOff>66676</xdr:rowOff>
    </xdr:to>
    <xdr:sp macro="" textlink="">
      <xdr:nvSpPr>
        <xdr:cNvPr id="129" name="テキスト ボックス 128"/>
        <xdr:cNvSpPr txBox="1"/>
      </xdr:nvSpPr>
      <xdr:spPr>
        <a:xfrm>
          <a:off x="17562367" y="14494885"/>
          <a:ext cx="476251" cy="43079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solidFill>
                <a:srgbClr val="FF0000"/>
              </a:solidFill>
            </a:rPr>
            <a:t>⑤</a:t>
          </a:r>
        </a:p>
      </xdr:txBody>
    </xdr:sp>
    <xdr:clientData/>
  </xdr:twoCellAnchor>
  <xdr:twoCellAnchor>
    <xdr:from>
      <xdr:col>33</xdr:col>
      <xdr:colOff>240722</xdr:colOff>
      <xdr:row>30</xdr:row>
      <xdr:rowOff>30739</xdr:rowOff>
    </xdr:from>
    <xdr:to>
      <xdr:col>34</xdr:col>
      <xdr:colOff>41564</xdr:colOff>
      <xdr:row>30</xdr:row>
      <xdr:rowOff>461530</xdr:rowOff>
    </xdr:to>
    <xdr:sp macro="" textlink="">
      <xdr:nvSpPr>
        <xdr:cNvPr id="130" name="テキスト ボックス 129"/>
        <xdr:cNvSpPr txBox="1"/>
      </xdr:nvSpPr>
      <xdr:spPr>
        <a:xfrm>
          <a:off x="27897858" y="13989194"/>
          <a:ext cx="476251" cy="43079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solidFill>
                <a:srgbClr val="FF0000"/>
              </a:solidFill>
            </a:rPr>
            <a:t>⑤</a:t>
          </a:r>
        </a:p>
      </xdr:txBody>
    </xdr:sp>
    <xdr:clientData/>
  </xdr:twoCellAnchor>
  <xdr:twoCellAnchor>
    <xdr:from>
      <xdr:col>23</xdr:col>
      <xdr:colOff>588819</xdr:colOff>
      <xdr:row>33</xdr:row>
      <xdr:rowOff>313456</xdr:rowOff>
    </xdr:from>
    <xdr:to>
      <xdr:col>34</xdr:col>
      <xdr:colOff>268941</xdr:colOff>
      <xdr:row>51</xdr:row>
      <xdr:rowOff>142875</xdr:rowOff>
    </xdr:to>
    <xdr:sp macro="" textlink="">
      <xdr:nvSpPr>
        <xdr:cNvPr id="131" name="正方形/長方形 130">
          <a:extLst>
            <a:ext uri="{FF2B5EF4-FFF2-40B4-BE49-F238E27FC236}">
              <a16:creationId xmlns:a16="http://schemas.microsoft.com/office/drawing/2014/main" id="{00000000-0008-0000-0100-00005E000000}"/>
            </a:ext>
          </a:extLst>
        </xdr:cNvPr>
        <xdr:cNvSpPr/>
      </xdr:nvSpPr>
      <xdr:spPr>
        <a:xfrm>
          <a:off x="21491864" y="15588092"/>
          <a:ext cx="7109622" cy="5146101"/>
        </a:xfrm>
        <a:prstGeom prst="rect">
          <a:avLst/>
        </a:prstGeom>
        <a:noFill/>
        <a:ln w="22225">
          <a:solidFill>
            <a:srgbClr val="FF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151534</xdr:colOff>
      <xdr:row>34</xdr:row>
      <xdr:rowOff>56284</xdr:rowOff>
    </xdr:from>
    <xdr:to>
      <xdr:col>23</xdr:col>
      <xdr:colOff>588819</xdr:colOff>
      <xdr:row>41</xdr:row>
      <xdr:rowOff>63643</xdr:rowOff>
    </xdr:to>
    <xdr:cxnSp macro="">
      <xdr:nvCxnSpPr>
        <xdr:cNvPr id="132" name="直線コネクタ 131"/>
        <xdr:cNvCxnSpPr>
          <a:endCxn id="131" idx="1"/>
        </xdr:cNvCxnSpPr>
      </xdr:nvCxnSpPr>
      <xdr:spPr>
        <a:xfrm>
          <a:off x="17625579" y="15815829"/>
          <a:ext cx="3866285" cy="2345314"/>
        </a:xfrm>
        <a:prstGeom prst="line">
          <a:avLst/>
        </a:prstGeom>
        <a:ln>
          <a:solidFill>
            <a:srgbClr val="FF0000"/>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131617</xdr:colOff>
      <xdr:row>35</xdr:row>
      <xdr:rowOff>16885</xdr:rowOff>
    </xdr:from>
    <xdr:to>
      <xdr:col>18</xdr:col>
      <xdr:colOff>607868</xdr:colOff>
      <xdr:row>36</xdr:row>
      <xdr:rowOff>94819</xdr:rowOff>
    </xdr:to>
    <xdr:sp macro="" textlink="">
      <xdr:nvSpPr>
        <xdr:cNvPr id="133" name="テキスト ボックス 132"/>
        <xdr:cNvSpPr txBox="1"/>
      </xdr:nvSpPr>
      <xdr:spPr>
        <a:xfrm>
          <a:off x="17514742" y="16185573"/>
          <a:ext cx="476251" cy="4351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solidFill>
                <a:srgbClr val="FF0000"/>
              </a:solidFill>
            </a:rPr>
            <a:t>⑥</a:t>
          </a:r>
        </a:p>
      </xdr:txBody>
    </xdr:sp>
    <xdr:clientData/>
  </xdr:twoCellAnchor>
  <xdr:twoCellAnchor>
    <xdr:from>
      <xdr:col>34</xdr:col>
      <xdr:colOff>195770</xdr:colOff>
      <xdr:row>50</xdr:row>
      <xdr:rowOff>93647</xdr:rowOff>
    </xdr:from>
    <xdr:to>
      <xdr:col>35</xdr:col>
      <xdr:colOff>5271</xdr:colOff>
      <xdr:row>52</xdr:row>
      <xdr:rowOff>52518</xdr:rowOff>
    </xdr:to>
    <xdr:sp macro="" textlink="">
      <xdr:nvSpPr>
        <xdr:cNvPr id="134" name="テキスト ボックス 133"/>
        <xdr:cNvSpPr txBox="1"/>
      </xdr:nvSpPr>
      <xdr:spPr>
        <a:xfrm>
          <a:off x="28457005" y="20342676"/>
          <a:ext cx="481854" cy="4295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solidFill>
                <a:srgbClr val="FF0000"/>
              </a:solidFill>
            </a:rPr>
            <a:t>⑥</a:t>
          </a:r>
        </a:p>
      </xdr:txBody>
    </xdr:sp>
    <xdr:clientData/>
  </xdr:twoCellAnchor>
  <xdr:twoCellAnchor>
    <xdr:from>
      <xdr:col>18</xdr:col>
      <xdr:colOff>127288</xdr:colOff>
      <xdr:row>45</xdr:row>
      <xdr:rowOff>183573</xdr:rowOff>
    </xdr:from>
    <xdr:to>
      <xdr:col>18</xdr:col>
      <xdr:colOff>603539</xdr:colOff>
      <xdr:row>47</xdr:row>
      <xdr:rowOff>122962</xdr:rowOff>
    </xdr:to>
    <xdr:sp macro="" textlink="">
      <xdr:nvSpPr>
        <xdr:cNvPr id="138" name="テキスト ボックス 137"/>
        <xdr:cNvSpPr txBox="1"/>
      </xdr:nvSpPr>
      <xdr:spPr>
        <a:xfrm>
          <a:off x="17601333" y="19320164"/>
          <a:ext cx="476251" cy="4242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solidFill>
                <a:srgbClr val="FF0000"/>
              </a:solidFill>
            </a:rPr>
            <a:t>⑦</a:t>
          </a:r>
        </a:p>
      </xdr:txBody>
    </xdr:sp>
    <xdr:clientData/>
  </xdr:twoCellAnchor>
  <xdr:twoCellAnchor>
    <xdr:from>
      <xdr:col>32</xdr:col>
      <xdr:colOff>249126</xdr:colOff>
      <xdr:row>26</xdr:row>
      <xdr:rowOff>1552321</xdr:rowOff>
    </xdr:from>
    <xdr:to>
      <xdr:col>33</xdr:col>
      <xdr:colOff>49968</xdr:colOff>
      <xdr:row>27</xdr:row>
      <xdr:rowOff>348710</xdr:rowOff>
    </xdr:to>
    <xdr:sp macro="" textlink="">
      <xdr:nvSpPr>
        <xdr:cNvPr id="141" name="テキスト ボックス 140"/>
        <xdr:cNvSpPr txBox="1"/>
      </xdr:nvSpPr>
      <xdr:spPr>
        <a:xfrm>
          <a:off x="27165655" y="9228350"/>
          <a:ext cx="473195" cy="42124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solidFill>
                <a:srgbClr val="FF0000"/>
              </a:solidFill>
            </a:rPr>
            <a:t>⑦</a:t>
          </a:r>
        </a:p>
      </xdr:txBody>
    </xdr:sp>
    <xdr:clientData/>
  </xdr:twoCellAnchor>
  <xdr:twoCellAnchor>
    <xdr:from>
      <xdr:col>29</xdr:col>
      <xdr:colOff>94820</xdr:colOff>
      <xdr:row>26</xdr:row>
      <xdr:rowOff>700332</xdr:rowOff>
    </xdr:from>
    <xdr:to>
      <xdr:col>32</xdr:col>
      <xdr:colOff>268942</xdr:colOff>
      <xdr:row>27</xdr:row>
      <xdr:rowOff>212912</xdr:rowOff>
    </xdr:to>
    <xdr:sp macro="" textlink="">
      <xdr:nvSpPr>
        <xdr:cNvPr id="145" name="正方形/長方形 144">
          <a:extLst>
            <a:ext uri="{FF2B5EF4-FFF2-40B4-BE49-F238E27FC236}">
              <a16:creationId xmlns:a16="http://schemas.microsoft.com/office/drawing/2014/main" id="{00000000-0008-0000-0100-00005E000000}"/>
            </a:ext>
          </a:extLst>
        </xdr:cNvPr>
        <xdr:cNvSpPr/>
      </xdr:nvSpPr>
      <xdr:spPr>
        <a:xfrm>
          <a:off x="24994291" y="8376361"/>
          <a:ext cx="2191180" cy="1137433"/>
        </a:xfrm>
        <a:prstGeom prst="rect">
          <a:avLst/>
        </a:prstGeom>
        <a:noFill/>
        <a:ln w="22225">
          <a:solidFill>
            <a:srgbClr val="FF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xdr:col>
      <xdr:colOff>303068</xdr:colOff>
      <xdr:row>27</xdr:row>
      <xdr:rowOff>34634</xdr:rowOff>
    </xdr:from>
    <xdr:to>
      <xdr:col>13</xdr:col>
      <xdr:colOff>613597</xdr:colOff>
      <xdr:row>28</xdr:row>
      <xdr:rowOff>145040</xdr:rowOff>
    </xdr:to>
    <xdr:pic>
      <xdr:nvPicPr>
        <xdr:cNvPr id="30" name="図 29"/>
        <xdr:cNvPicPr>
          <a:picLocks noChangeAspect="1"/>
        </xdr:cNvPicPr>
      </xdr:nvPicPr>
      <xdr:blipFill>
        <a:blip xmlns:r="http://schemas.openxmlformats.org/officeDocument/2006/relationships" r:embed="rId3"/>
        <a:stretch>
          <a:fillRect/>
        </a:stretch>
      </xdr:blipFill>
      <xdr:spPr>
        <a:xfrm>
          <a:off x="1636568" y="9345322"/>
          <a:ext cx="7644779" cy="144390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6</xdr:col>
      <xdr:colOff>1173560</xdr:colOff>
      <xdr:row>36</xdr:row>
      <xdr:rowOff>652363</xdr:rowOff>
    </xdr:from>
    <xdr:to>
      <xdr:col>8</xdr:col>
      <xdr:colOff>318857</xdr:colOff>
      <xdr:row>41</xdr:row>
      <xdr:rowOff>144795</xdr:rowOff>
    </xdr:to>
    <xdr:pic>
      <xdr:nvPicPr>
        <xdr:cNvPr id="6" name="図 5"/>
        <xdr:cNvPicPr>
          <a:picLocks noChangeAspect="1"/>
        </xdr:cNvPicPr>
      </xdr:nvPicPr>
      <xdr:blipFill>
        <a:blip xmlns:r="http://schemas.openxmlformats.org/officeDocument/2006/relationships" r:embed="rId1"/>
        <a:stretch>
          <a:fillRect/>
        </a:stretch>
      </xdr:blipFill>
      <xdr:spPr>
        <a:xfrm>
          <a:off x="11131515" y="19321363"/>
          <a:ext cx="3249706" cy="2194068"/>
        </a:xfrm>
        <a:prstGeom prst="rect">
          <a:avLst/>
        </a:prstGeom>
      </xdr:spPr>
    </xdr:pic>
    <xdr:clientData/>
  </xdr:twoCellAnchor>
  <xdr:twoCellAnchor editAs="oneCell">
    <xdr:from>
      <xdr:col>6</xdr:col>
      <xdr:colOff>1024128</xdr:colOff>
      <xdr:row>33</xdr:row>
      <xdr:rowOff>35291</xdr:rowOff>
    </xdr:from>
    <xdr:to>
      <xdr:col>8</xdr:col>
      <xdr:colOff>216650</xdr:colOff>
      <xdr:row>36</xdr:row>
      <xdr:rowOff>577898</xdr:rowOff>
    </xdr:to>
    <xdr:pic>
      <xdr:nvPicPr>
        <xdr:cNvPr id="3" name="図 2"/>
        <xdr:cNvPicPr>
          <a:picLocks noChangeAspect="1"/>
        </xdr:cNvPicPr>
      </xdr:nvPicPr>
      <xdr:blipFill>
        <a:blip xmlns:r="http://schemas.openxmlformats.org/officeDocument/2006/relationships" r:embed="rId2"/>
        <a:stretch>
          <a:fillRect/>
        </a:stretch>
      </xdr:blipFill>
      <xdr:spPr>
        <a:xfrm>
          <a:off x="10970949" y="13696862"/>
          <a:ext cx="3288272" cy="2515643"/>
        </a:xfrm>
        <a:prstGeom prst="rect">
          <a:avLst/>
        </a:prstGeom>
        <a:ln>
          <a:solidFill>
            <a:schemeClr val="tx1">
              <a:lumMod val="50000"/>
              <a:lumOff val="50000"/>
            </a:schemeClr>
          </a:solidFill>
        </a:ln>
      </xdr:spPr>
    </xdr:pic>
    <xdr:clientData/>
  </xdr:twoCellAnchor>
  <xdr:twoCellAnchor>
    <xdr:from>
      <xdr:col>7</xdr:col>
      <xdr:colOff>1593564</xdr:colOff>
      <xdr:row>36</xdr:row>
      <xdr:rowOff>294474</xdr:rowOff>
    </xdr:from>
    <xdr:to>
      <xdr:col>7</xdr:col>
      <xdr:colOff>2041799</xdr:colOff>
      <xdr:row>36</xdr:row>
      <xdr:rowOff>672272</xdr:rowOff>
    </xdr:to>
    <xdr:sp macro="" textlink="">
      <xdr:nvSpPr>
        <xdr:cNvPr id="4" name="楕円 3"/>
        <xdr:cNvSpPr/>
      </xdr:nvSpPr>
      <xdr:spPr>
        <a:xfrm>
          <a:off x="13525791" y="18963474"/>
          <a:ext cx="448235" cy="377798"/>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1703222</xdr:colOff>
      <xdr:row>36</xdr:row>
      <xdr:rowOff>799977</xdr:rowOff>
    </xdr:from>
    <xdr:to>
      <xdr:col>7</xdr:col>
      <xdr:colOff>1983369</xdr:colOff>
      <xdr:row>36</xdr:row>
      <xdr:rowOff>1057712</xdr:rowOff>
    </xdr:to>
    <xdr:sp macro="" textlink="">
      <xdr:nvSpPr>
        <xdr:cNvPr id="5" name="下矢印 4"/>
        <xdr:cNvSpPr/>
      </xdr:nvSpPr>
      <xdr:spPr>
        <a:xfrm>
          <a:off x="13635449" y="19468977"/>
          <a:ext cx="280147" cy="257735"/>
        </a:xfrm>
        <a:prstGeom prst="downArrow">
          <a:avLst/>
        </a:prstGeom>
        <a:solidFill>
          <a:srgbClr val="FF0000">
            <a:alpha val="55000"/>
          </a:srgbClr>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1471636</xdr:colOff>
      <xdr:row>37</xdr:row>
      <xdr:rowOff>18534</xdr:rowOff>
    </xdr:from>
    <xdr:to>
      <xdr:col>7</xdr:col>
      <xdr:colOff>1922316</xdr:colOff>
      <xdr:row>38</xdr:row>
      <xdr:rowOff>157217</xdr:rowOff>
    </xdr:to>
    <xdr:sp macro="" textlink="">
      <xdr:nvSpPr>
        <xdr:cNvPr id="7" name="楕円 6"/>
        <xdr:cNvSpPr/>
      </xdr:nvSpPr>
      <xdr:spPr>
        <a:xfrm>
          <a:off x="11429591" y="20419352"/>
          <a:ext cx="2424952" cy="381138"/>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344561</xdr:colOff>
      <xdr:row>33</xdr:row>
      <xdr:rowOff>40444</xdr:rowOff>
    </xdr:from>
    <xdr:to>
      <xdr:col>14</xdr:col>
      <xdr:colOff>86592</xdr:colOff>
      <xdr:row>33</xdr:row>
      <xdr:rowOff>398318</xdr:rowOff>
    </xdr:to>
    <xdr:sp macro="" textlink="">
      <xdr:nvSpPr>
        <xdr:cNvPr id="9" name="テキスト ボックス 8"/>
        <xdr:cNvSpPr txBox="1"/>
      </xdr:nvSpPr>
      <xdr:spPr>
        <a:xfrm>
          <a:off x="14406925" y="14189399"/>
          <a:ext cx="3794485" cy="3578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400" b="1"/>
            <a:t>①</a:t>
          </a:r>
          <a:r>
            <a:rPr kumimoji="1" lang="en-US" altLang="ja-JP" sz="1400" b="1"/>
            <a:t>YOUTUBE</a:t>
          </a:r>
          <a:r>
            <a:rPr kumimoji="1" lang="ja-JP" altLang="en-US" sz="1400" b="1"/>
            <a:t>を開く</a:t>
          </a:r>
          <a:r>
            <a:rPr kumimoji="1" lang="en-US" altLang="ja-JP" sz="1400" b="1"/>
            <a:t>(</a:t>
          </a:r>
          <a:r>
            <a:rPr kumimoji="1" lang="ja-JP" altLang="en-US" sz="1400" b="1"/>
            <a:t>下枠の</a:t>
          </a:r>
          <a:r>
            <a:rPr kumimoji="1" lang="en-US" altLang="ja-JP" sz="1400" b="1"/>
            <a:t>URL</a:t>
          </a:r>
          <a:r>
            <a:rPr kumimoji="1" lang="ja-JP" altLang="en-US" sz="1400" b="1"/>
            <a:t>で開く</a:t>
          </a:r>
          <a:r>
            <a:rPr kumimoji="1" lang="en-US" altLang="ja-JP" sz="1400" b="1"/>
            <a:t>)</a:t>
          </a:r>
        </a:p>
        <a:p>
          <a:pPr algn="ctr"/>
          <a:endParaRPr kumimoji="1" lang="ja-JP" altLang="en-US" sz="1400" b="1"/>
        </a:p>
      </xdr:txBody>
    </xdr:sp>
    <xdr:clientData/>
  </xdr:twoCellAnchor>
  <xdr:twoCellAnchor>
    <xdr:from>
      <xdr:col>8</xdr:col>
      <xdr:colOff>500989</xdr:colOff>
      <xdr:row>36</xdr:row>
      <xdr:rowOff>568681</xdr:rowOff>
    </xdr:from>
    <xdr:to>
      <xdr:col>13</xdr:col>
      <xdr:colOff>148441</xdr:colOff>
      <xdr:row>36</xdr:row>
      <xdr:rowOff>987136</xdr:rowOff>
    </xdr:to>
    <xdr:sp macro="" textlink="">
      <xdr:nvSpPr>
        <xdr:cNvPr id="10" name="テキスト ボックス 9"/>
        <xdr:cNvSpPr txBox="1"/>
      </xdr:nvSpPr>
      <xdr:spPr>
        <a:xfrm>
          <a:off x="14563353" y="19237681"/>
          <a:ext cx="3024497" cy="41845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400" b="1"/>
            <a:t>②共有を選択、リンクをコピー</a:t>
          </a:r>
        </a:p>
      </xdr:txBody>
    </xdr:sp>
    <xdr:clientData/>
  </xdr:twoCellAnchor>
  <xdr:twoCellAnchor>
    <xdr:from>
      <xdr:col>4</xdr:col>
      <xdr:colOff>433907</xdr:colOff>
      <xdr:row>33</xdr:row>
      <xdr:rowOff>48396</xdr:rowOff>
    </xdr:from>
    <xdr:to>
      <xdr:col>6</xdr:col>
      <xdr:colOff>771365</xdr:colOff>
      <xdr:row>33</xdr:row>
      <xdr:rowOff>443965</xdr:rowOff>
    </xdr:to>
    <xdr:sp macro="" textlink="">
      <xdr:nvSpPr>
        <xdr:cNvPr id="11" name="テキスト ボックス 10"/>
        <xdr:cNvSpPr txBox="1"/>
      </xdr:nvSpPr>
      <xdr:spPr>
        <a:xfrm>
          <a:off x="7447771" y="14197351"/>
          <a:ext cx="3281549" cy="39556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400" b="1"/>
            <a:t>③共有リンクを貼り付け</a:t>
          </a:r>
        </a:p>
      </xdr:txBody>
    </xdr:sp>
    <xdr:clientData/>
  </xdr:twoCellAnchor>
  <xdr:twoCellAnchor>
    <xdr:from>
      <xdr:col>5</xdr:col>
      <xdr:colOff>1662545</xdr:colOff>
      <xdr:row>35</xdr:row>
      <xdr:rowOff>848591</xdr:rowOff>
    </xdr:from>
    <xdr:to>
      <xdr:col>6</xdr:col>
      <xdr:colOff>1437409</xdr:colOff>
      <xdr:row>37</xdr:row>
      <xdr:rowOff>173182</xdr:rowOff>
    </xdr:to>
    <xdr:cxnSp macro="">
      <xdr:nvCxnSpPr>
        <xdr:cNvPr id="13" name="直線矢印コネクタ 12"/>
        <xdr:cNvCxnSpPr/>
      </xdr:nvCxnSpPr>
      <xdr:spPr>
        <a:xfrm flipH="1" flipV="1">
          <a:off x="9750136" y="18461182"/>
          <a:ext cx="1645228" cy="2112818"/>
        </a:xfrm>
        <a:prstGeom prst="straightConnector1">
          <a:avLst/>
        </a:prstGeom>
        <a:ln w="9525">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282466</xdr:colOff>
      <xdr:row>34</xdr:row>
      <xdr:rowOff>43303</xdr:rowOff>
    </xdr:from>
    <xdr:to>
      <xdr:col>8</xdr:col>
      <xdr:colOff>618892</xdr:colOff>
      <xdr:row>34</xdr:row>
      <xdr:rowOff>383885</xdr:rowOff>
    </xdr:to>
    <xdr:pic>
      <xdr:nvPicPr>
        <xdr:cNvPr id="12" name="図 11" descr="ソース画像を表示"/>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4333483" y="14087751"/>
          <a:ext cx="336426" cy="34058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84115</xdr:colOff>
      <xdr:row>45</xdr:row>
      <xdr:rowOff>180968</xdr:rowOff>
    </xdr:from>
    <xdr:to>
      <xdr:col>16</xdr:col>
      <xdr:colOff>52529</xdr:colOff>
      <xdr:row>65</xdr:row>
      <xdr:rowOff>317160</xdr:rowOff>
    </xdr:to>
    <xdr:pic>
      <xdr:nvPicPr>
        <xdr:cNvPr id="2" name="図 1"/>
        <xdr:cNvPicPr>
          <a:picLocks noChangeAspect="1"/>
        </xdr:cNvPicPr>
      </xdr:nvPicPr>
      <xdr:blipFill>
        <a:blip xmlns:r="http://schemas.openxmlformats.org/officeDocument/2006/relationships" r:embed="rId4"/>
        <a:stretch>
          <a:fillRect/>
        </a:stretch>
      </xdr:blipFill>
      <xdr:spPr>
        <a:xfrm>
          <a:off x="10856024" y="20789604"/>
          <a:ext cx="9476096" cy="7877419"/>
        </a:xfrm>
        <a:prstGeom prst="rect">
          <a:avLst/>
        </a:prstGeom>
      </xdr:spPr>
    </xdr:pic>
    <xdr:clientData/>
  </xdr:twoCellAnchor>
  <xdr:twoCellAnchor editAs="oneCell">
    <xdr:from>
      <xdr:col>6</xdr:col>
      <xdr:colOff>17317</xdr:colOff>
      <xdr:row>83</xdr:row>
      <xdr:rowOff>34637</xdr:rowOff>
    </xdr:from>
    <xdr:to>
      <xdr:col>15</xdr:col>
      <xdr:colOff>642503</xdr:colOff>
      <xdr:row>113</xdr:row>
      <xdr:rowOff>36801</xdr:rowOff>
    </xdr:to>
    <xdr:pic>
      <xdr:nvPicPr>
        <xdr:cNvPr id="14" name="図 13"/>
        <xdr:cNvPicPr>
          <a:picLocks noChangeAspect="1"/>
        </xdr:cNvPicPr>
      </xdr:nvPicPr>
      <xdr:blipFill>
        <a:blip xmlns:r="http://schemas.openxmlformats.org/officeDocument/2006/relationships" r:embed="rId5"/>
        <a:stretch>
          <a:fillRect/>
        </a:stretch>
      </xdr:blipFill>
      <xdr:spPr>
        <a:xfrm>
          <a:off x="10338953" y="33441410"/>
          <a:ext cx="9457459" cy="8799801"/>
        </a:xfrm>
        <a:prstGeom prst="rect">
          <a:avLst/>
        </a:prstGeom>
      </xdr:spPr>
    </xdr:pic>
    <xdr:clientData/>
  </xdr:twoCellAnchor>
  <xdr:twoCellAnchor>
    <xdr:from>
      <xdr:col>6</xdr:col>
      <xdr:colOff>34637</xdr:colOff>
      <xdr:row>45</xdr:row>
      <xdr:rowOff>190501</xdr:rowOff>
    </xdr:from>
    <xdr:to>
      <xdr:col>16</xdr:col>
      <xdr:colOff>51954</xdr:colOff>
      <xdr:row>49</xdr:row>
      <xdr:rowOff>381001</xdr:rowOff>
    </xdr:to>
    <xdr:sp macro="" textlink="">
      <xdr:nvSpPr>
        <xdr:cNvPr id="15" name="正方形/長方形 14"/>
        <xdr:cNvSpPr/>
      </xdr:nvSpPr>
      <xdr:spPr>
        <a:xfrm>
          <a:off x="10806546" y="20799137"/>
          <a:ext cx="9524999" cy="1853046"/>
        </a:xfrm>
        <a:prstGeom prst="rect">
          <a:avLst/>
        </a:prstGeom>
        <a:noFill/>
        <a:ln>
          <a:solidFill>
            <a:srgbClr val="FF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17318</xdr:colOff>
      <xdr:row>47</xdr:row>
      <xdr:rowOff>303063</xdr:rowOff>
    </xdr:from>
    <xdr:to>
      <xdr:col>6</xdr:col>
      <xdr:colOff>34637</xdr:colOff>
      <xdr:row>49</xdr:row>
      <xdr:rowOff>25105</xdr:rowOff>
    </xdr:to>
    <xdr:cxnSp macro="">
      <xdr:nvCxnSpPr>
        <xdr:cNvPr id="17" name="直線コネクタ 16"/>
        <xdr:cNvCxnSpPr/>
      </xdr:nvCxnSpPr>
      <xdr:spPr>
        <a:xfrm flipH="1">
          <a:off x="7845136" y="21742972"/>
          <a:ext cx="2961410" cy="553315"/>
        </a:xfrm>
        <a:prstGeom prst="line">
          <a:avLst/>
        </a:prstGeom>
        <a:ln>
          <a:solidFill>
            <a:srgbClr val="FF0000"/>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13856</xdr:colOff>
      <xdr:row>50</xdr:row>
      <xdr:rowOff>13848</xdr:rowOff>
    </xdr:from>
    <xdr:to>
      <xdr:col>8</xdr:col>
      <xdr:colOff>519546</xdr:colOff>
      <xdr:row>56</xdr:row>
      <xdr:rowOff>163650</xdr:rowOff>
    </xdr:to>
    <xdr:sp macro="" textlink="">
      <xdr:nvSpPr>
        <xdr:cNvPr id="18" name="正方形/長方形 17"/>
        <xdr:cNvSpPr/>
      </xdr:nvSpPr>
      <xdr:spPr>
        <a:xfrm>
          <a:off x="10785765" y="22700666"/>
          <a:ext cx="4610099" cy="2297257"/>
        </a:xfrm>
        <a:prstGeom prst="rect">
          <a:avLst/>
        </a:prstGeom>
        <a:noFill/>
        <a:ln>
          <a:solidFill>
            <a:srgbClr val="FF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4170218</xdr:colOff>
      <xdr:row>55</xdr:row>
      <xdr:rowOff>368872</xdr:rowOff>
    </xdr:from>
    <xdr:to>
      <xdr:col>6</xdr:col>
      <xdr:colOff>13855</xdr:colOff>
      <xdr:row>57</xdr:row>
      <xdr:rowOff>83121</xdr:rowOff>
    </xdr:to>
    <xdr:cxnSp macro="">
      <xdr:nvCxnSpPr>
        <xdr:cNvPr id="19" name="直線コネクタ 18"/>
        <xdr:cNvCxnSpPr/>
      </xdr:nvCxnSpPr>
      <xdr:spPr>
        <a:xfrm flipH="1">
          <a:off x="7824354" y="24787508"/>
          <a:ext cx="2961410" cy="545522"/>
        </a:xfrm>
        <a:prstGeom prst="line">
          <a:avLst/>
        </a:prstGeom>
        <a:ln>
          <a:solidFill>
            <a:srgbClr val="FF0000"/>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27710</xdr:colOff>
      <xdr:row>85</xdr:row>
      <xdr:rowOff>339430</xdr:rowOff>
    </xdr:from>
    <xdr:to>
      <xdr:col>15</xdr:col>
      <xdr:colOff>675408</xdr:colOff>
      <xdr:row>91</xdr:row>
      <xdr:rowOff>32471</xdr:rowOff>
    </xdr:to>
    <xdr:sp macro="" textlink="">
      <xdr:nvSpPr>
        <xdr:cNvPr id="20" name="正方形/長方形 19"/>
        <xdr:cNvSpPr/>
      </xdr:nvSpPr>
      <xdr:spPr>
        <a:xfrm>
          <a:off x="10349346" y="34473566"/>
          <a:ext cx="9479971" cy="1390223"/>
        </a:xfrm>
        <a:prstGeom prst="rect">
          <a:avLst/>
        </a:prstGeom>
        <a:noFill/>
        <a:ln>
          <a:solidFill>
            <a:srgbClr val="FF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17320</xdr:colOff>
      <xdr:row>54</xdr:row>
      <xdr:rowOff>190500</xdr:rowOff>
    </xdr:from>
    <xdr:to>
      <xdr:col>8</xdr:col>
      <xdr:colOff>588819</xdr:colOff>
      <xdr:row>65</xdr:row>
      <xdr:rowOff>155864</xdr:rowOff>
    </xdr:to>
    <xdr:cxnSp macro="">
      <xdr:nvCxnSpPr>
        <xdr:cNvPr id="21" name="直線コネクタ 20"/>
        <xdr:cNvCxnSpPr/>
      </xdr:nvCxnSpPr>
      <xdr:spPr>
        <a:xfrm flipH="1">
          <a:off x="7394865" y="25388455"/>
          <a:ext cx="7619999" cy="4242954"/>
        </a:xfrm>
        <a:prstGeom prst="line">
          <a:avLst/>
        </a:prstGeom>
        <a:ln>
          <a:solidFill>
            <a:srgbClr val="FF0000"/>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564574</xdr:colOff>
      <xdr:row>50</xdr:row>
      <xdr:rowOff>16873</xdr:rowOff>
    </xdr:from>
    <xdr:to>
      <xdr:col>16</xdr:col>
      <xdr:colOff>69273</xdr:colOff>
      <xdr:row>56</xdr:row>
      <xdr:rowOff>170139</xdr:rowOff>
    </xdr:to>
    <xdr:sp macro="" textlink="">
      <xdr:nvSpPr>
        <xdr:cNvPr id="28" name="正方形/長方形 27"/>
        <xdr:cNvSpPr/>
      </xdr:nvSpPr>
      <xdr:spPr>
        <a:xfrm>
          <a:off x="14990619" y="23829373"/>
          <a:ext cx="4907972" cy="2369993"/>
        </a:xfrm>
        <a:prstGeom prst="rect">
          <a:avLst/>
        </a:prstGeom>
        <a:noFill/>
        <a:ln>
          <a:solidFill>
            <a:srgbClr val="FF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34637</xdr:colOff>
      <xdr:row>88</xdr:row>
      <xdr:rowOff>133996</xdr:rowOff>
    </xdr:from>
    <xdr:to>
      <xdr:col>6</xdr:col>
      <xdr:colOff>27710</xdr:colOff>
      <xdr:row>92</xdr:row>
      <xdr:rowOff>103909</xdr:rowOff>
    </xdr:to>
    <xdr:cxnSp macro="">
      <xdr:nvCxnSpPr>
        <xdr:cNvPr id="29" name="直線コネクタ 28"/>
        <xdr:cNvCxnSpPr>
          <a:stCxn id="20" idx="1"/>
        </xdr:cNvCxnSpPr>
      </xdr:nvCxnSpPr>
      <xdr:spPr>
        <a:xfrm flipH="1">
          <a:off x="7412182" y="35168678"/>
          <a:ext cx="2937164" cy="1182186"/>
        </a:xfrm>
        <a:prstGeom prst="line">
          <a:avLst/>
        </a:prstGeom>
        <a:ln>
          <a:solidFill>
            <a:srgbClr val="FF0000"/>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17752</xdr:colOff>
      <xdr:row>100</xdr:row>
      <xdr:rowOff>197426</xdr:rowOff>
    </xdr:from>
    <xdr:to>
      <xdr:col>15</xdr:col>
      <xdr:colOff>665450</xdr:colOff>
      <xdr:row>102</xdr:row>
      <xdr:rowOff>12995</xdr:rowOff>
    </xdr:to>
    <xdr:sp macro="" textlink="">
      <xdr:nvSpPr>
        <xdr:cNvPr id="31" name="正方形/長方形 30"/>
        <xdr:cNvSpPr/>
      </xdr:nvSpPr>
      <xdr:spPr>
        <a:xfrm>
          <a:off x="10339388" y="39249926"/>
          <a:ext cx="9479971" cy="300478"/>
        </a:xfrm>
        <a:prstGeom prst="rect">
          <a:avLst/>
        </a:prstGeom>
        <a:noFill/>
        <a:ln>
          <a:solidFill>
            <a:srgbClr val="FF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17319</xdr:colOff>
      <xdr:row>95</xdr:row>
      <xdr:rowOff>242454</xdr:rowOff>
    </xdr:from>
    <xdr:to>
      <xdr:col>6</xdr:col>
      <xdr:colOff>17752</xdr:colOff>
      <xdr:row>101</xdr:row>
      <xdr:rowOff>105210</xdr:rowOff>
    </xdr:to>
    <xdr:cxnSp macro="">
      <xdr:nvCxnSpPr>
        <xdr:cNvPr id="32" name="直線コネクタ 31"/>
        <xdr:cNvCxnSpPr>
          <a:stCxn id="31" idx="1"/>
        </xdr:cNvCxnSpPr>
      </xdr:nvCxnSpPr>
      <xdr:spPr>
        <a:xfrm flipH="1" flipV="1">
          <a:off x="7394864" y="37736318"/>
          <a:ext cx="2944524" cy="1663847"/>
        </a:xfrm>
        <a:prstGeom prst="line">
          <a:avLst/>
        </a:prstGeom>
        <a:ln>
          <a:solidFill>
            <a:srgbClr val="FF0000"/>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432524</xdr:colOff>
      <xdr:row>56</xdr:row>
      <xdr:rowOff>404371</xdr:rowOff>
    </xdr:from>
    <xdr:to>
      <xdr:col>16</xdr:col>
      <xdr:colOff>47626</xdr:colOff>
      <xdr:row>57</xdr:row>
      <xdr:rowOff>285750</xdr:rowOff>
    </xdr:to>
    <xdr:sp macro="" textlink="">
      <xdr:nvSpPr>
        <xdr:cNvPr id="34" name="正方形/長方形 33"/>
        <xdr:cNvSpPr/>
      </xdr:nvSpPr>
      <xdr:spPr>
        <a:xfrm>
          <a:off x="18672899" y="25478934"/>
          <a:ext cx="1615352" cy="286191"/>
        </a:xfrm>
        <a:prstGeom prst="rect">
          <a:avLst/>
        </a:prstGeom>
        <a:noFill/>
        <a:ln>
          <a:solidFill>
            <a:srgbClr val="FF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523878</xdr:colOff>
      <xdr:row>57</xdr:row>
      <xdr:rowOff>309562</xdr:rowOff>
    </xdr:from>
    <xdr:to>
      <xdr:col>13</xdr:col>
      <xdr:colOff>554182</xdr:colOff>
      <xdr:row>82</xdr:row>
      <xdr:rowOff>207818</xdr:rowOff>
    </xdr:to>
    <xdr:cxnSp macro="">
      <xdr:nvCxnSpPr>
        <xdr:cNvPr id="37" name="直線矢印コネクタ 36"/>
        <xdr:cNvCxnSpPr/>
      </xdr:nvCxnSpPr>
      <xdr:spPr>
        <a:xfrm>
          <a:off x="18326969" y="26754426"/>
          <a:ext cx="30304" cy="6617710"/>
        </a:xfrm>
        <a:prstGeom prst="straightConnector1">
          <a:avLst/>
        </a:prstGeom>
        <a:ln>
          <a:solidFill>
            <a:srgbClr val="FF0000"/>
          </a:solidFill>
          <a:prstDash val="sysDot"/>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34636</xdr:colOff>
      <xdr:row>59</xdr:row>
      <xdr:rowOff>69273</xdr:rowOff>
    </xdr:from>
    <xdr:to>
      <xdr:col>9</xdr:col>
      <xdr:colOff>502227</xdr:colOff>
      <xdr:row>59</xdr:row>
      <xdr:rowOff>363682</xdr:rowOff>
    </xdr:to>
    <xdr:sp macro="" textlink="">
      <xdr:nvSpPr>
        <xdr:cNvPr id="39" name="正方形/長方形 38"/>
        <xdr:cNvSpPr/>
      </xdr:nvSpPr>
      <xdr:spPr>
        <a:xfrm>
          <a:off x="12330545" y="27345409"/>
          <a:ext cx="3273137" cy="294409"/>
        </a:xfrm>
        <a:prstGeom prst="rect">
          <a:avLst/>
        </a:prstGeom>
        <a:noFill/>
        <a:ln>
          <a:solidFill>
            <a:srgbClr val="FF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17319</xdr:colOff>
      <xdr:row>59</xdr:row>
      <xdr:rowOff>216478</xdr:rowOff>
    </xdr:from>
    <xdr:to>
      <xdr:col>7</xdr:col>
      <xdr:colOff>34636</xdr:colOff>
      <xdr:row>71</xdr:row>
      <xdr:rowOff>86591</xdr:rowOff>
    </xdr:to>
    <xdr:cxnSp macro="">
      <xdr:nvCxnSpPr>
        <xdr:cNvPr id="40" name="直線コネクタ 39"/>
        <xdr:cNvCxnSpPr>
          <a:stCxn id="39" idx="1"/>
        </xdr:cNvCxnSpPr>
      </xdr:nvCxnSpPr>
      <xdr:spPr>
        <a:xfrm flipH="1">
          <a:off x="7394864" y="27492614"/>
          <a:ext cx="4935681" cy="4043795"/>
        </a:xfrm>
        <a:prstGeom prst="line">
          <a:avLst/>
        </a:prstGeom>
        <a:ln>
          <a:solidFill>
            <a:srgbClr val="FF0000"/>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475386</xdr:colOff>
      <xdr:row>64</xdr:row>
      <xdr:rowOff>146332</xdr:rowOff>
    </xdr:from>
    <xdr:to>
      <xdr:col>6</xdr:col>
      <xdr:colOff>1595437</xdr:colOff>
      <xdr:row>65</xdr:row>
      <xdr:rowOff>103910</xdr:rowOff>
    </xdr:to>
    <xdr:sp macro="" textlink="">
      <xdr:nvSpPr>
        <xdr:cNvPr id="43" name="正方形/長方形 42"/>
        <xdr:cNvSpPr/>
      </xdr:nvSpPr>
      <xdr:spPr>
        <a:xfrm>
          <a:off x="10797022" y="29292832"/>
          <a:ext cx="1120051" cy="286623"/>
        </a:xfrm>
        <a:prstGeom prst="rect">
          <a:avLst/>
        </a:prstGeom>
        <a:noFill/>
        <a:ln>
          <a:solidFill>
            <a:srgbClr val="FF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17319</xdr:colOff>
      <xdr:row>65</xdr:row>
      <xdr:rowOff>103910</xdr:rowOff>
    </xdr:from>
    <xdr:to>
      <xdr:col>6</xdr:col>
      <xdr:colOff>1035412</xdr:colOff>
      <xdr:row>84</xdr:row>
      <xdr:rowOff>242455</xdr:rowOff>
    </xdr:to>
    <xdr:cxnSp macro="">
      <xdr:nvCxnSpPr>
        <xdr:cNvPr id="45" name="直線コネクタ 44"/>
        <xdr:cNvCxnSpPr>
          <a:stCxn id="43" idx="2"/>
        </xdr:cNvCxnSpPr>
      </xdr:nvCxnSpPr>
      <xdr:spPr>
        <a:xfrm flipH="1">
          <a:off x="7394864" y="29579455"/>
          <a:ext cx="3962184" cy="4312227"/>
        </a:xfrm>
        <a:prstGeom prst="line">
          <a:avLst/>
        </a:prstGeom>
        <a:ln>
          <a:solidFill>
            <a:srgbClr val="FF0000"/>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119063</xdr:colOff>
      <xdr:row>32</xdr:row>
      <xdr:rowOff>166687</xdr:rowOff>
    </xdr:from>
    <xdr:to>
      <xdr:col>15</xdr:col>
      <xdr:colOff>23813</xdr:colOff>
      <xdr:row>42</xdr:row>
      <xdr:rowOff>-1</xdr:rowOff>
    </xdr:to>
    <xdr:sp macro="" textlink="">
      <xdr:nvSpPr>
        <xdr:cNvPr id="54" name="正方形/長方形 53"/>
        <xdr:cNvSpPr/>
      </xdr:nvSpPr>
      <xdr:spPr>
        <a:xfrm>
          <a:off x="7977188" y="15454312"/>
          <a:ext cx="11620500" cy="5000625"/>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4156363</xdr:colOff>
      <xdr:row>35</xdr:row>
      <xdr:rowOff>935182</xdr:rowOff>
    </xdr:from>
    <xdr:to>
      <xdr:col>5</xdr:col>
      <xdr:colOff>207819</xdr:colOff>
      <xdr:row>36</xdr:row>
      <xdr:rowOff>900546</xdr:rowOff>
    </xdr:to>
    <xdr:cxnSp macro="">
      <xdr:nvCxnSpPr>
        <xdr:cNvPr id="33" name="直線矢印コネクタ 32"/>
        <xdr:cNvCxnSpPr/>
      </xdr:nvCxnSpPr>
      <xdr:spPr>
        <a:xfrm flipH="1">
          <a:off x="7810499" y="17491364"/>
          <a:ext cx="1298865" cy="1021773"/>
        </a:xfrm>
        <a:prstGeom prst="straightConnector1">
          <a:avLst/>
        </a:prstGeom>
        <a:ln w="9525">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66" Type="http://schemas.openxmlformats.org/officeDocument/2006/relationships/ctrlProp" Target="../ctrlProps/ctrlProp63.xml"/><Relationship Id="rId74" Type="http://schemas.openxmlformats.org/officeDocument/2006/relationships/ctrlProp" Target="../ctrlProps/ctrlProp71.xml"/><Relationship Id="rId5" Type="http://schemas.openxmlformats.org/officeDocument/2006/relationships/ctrlProp" Target="../ctrlProps/ctrlProp2.xml"/><Relationship Id="rId61" Type="http://schemas.openxmlformats.org/officeDocument/2006/relationships/ctrlProp" Target="../ctrlProps/ctrlProp58.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 Type="http://schemas.openxmlformats.org/officeDocument/2006/relationships/ctrlProp" Target="../ctrlProps/ctrlProp4.xml"/><Relationship Id="rId71" Type="http://schemas.openxmlformats.org/officeDocument/2006/relationships/ctrlProp" Target="../ctrlProps/ctrlProp68.x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82.xml"/><Relationship Id="rId18" Type="http://schemas.openxmlformats.org/officeDocument/2006/relationships/ctrlProp" Target="../ctrlProps/ctrlProp87.xml"/><Relationship Id="rId26" Type="http://schemas.openxmlformats.org/officeDocument/2006/relationships/ctrlProp" Target="../ctrlProps/ctrlProp95.xml"/><Relationship Id="rId3" Type="http://schemas.openxmlformats.org/officeDocument/2006/relationships/vmlDrawing" Target="../drawings/vmlDrawing2.vml"/><Relationship Id="rId21" Type="http://schemas.openxmlformats.org/officeDocument/2006/relationships/ctrlProp" Target="../ctrlProps/ctrlProp90.xml"/><Relationship Id="rId34" Type="http://schemas.openxmlformats.org/officeDocument/2006/relationships/ctrlProp" Target="../ctrlProps/ctrlProp103.xml"/><Relationship Id="rId7" Type="http://schemas.openxmlformats.org/officeDocument/2006/relationships/ctrlProp" Target="../ctrlProps/ctrlProp76.xml"/><Relationship Id="rId12" Type="http://schemas.openxmlformats.org/officeDocument/2006/relationships/ctrlProp" Target="../ctrlProps/ctrlProp81.xml"/><Relationship Id="rId17" Type="http://schemas.openxmlformats.org/officeDocument/2006/relationships/ctrlProp" Target="../ctrlProps/ctrlProp86.xml"/><Relationship Id="rId25" Type="http://schemas.openxmlformats.org/officeDocument/2006/relationships/ctrlProp" Target="../ctrlProps/ctrlProp94.xml"/><Relationship Id="rId33" Type="http://schemas.openxmlformats.org/officeDocument/2006/relationships/ctrlProp" Target="../ctrlProps/ctrlProp102.xml"/><Relationship Id="rId2" Type="http://schemas.openxmlformats.org/officeDocument/2006/relationships/drawing" Target="../drawings/drawing2.xml"/><Relationship Id="rId16" Type="http://schemas.openxmlformats.org/officeDocument/2006/relationships/ctrlProp" Target="../ctrlProps/ctrlProp85.xml"/><Relationship Id="rId20" Type="http://schemas.openxmlformats.org/officeDocument/2006/relationships/ctrlProp" Target="../ctrlProps/ctrlProp89.xml"/><Relationship Id="rId29" Type="http://schemas.openxmlformats.org/officeDocument/2006/relationships/ctrlProp" Target="../ctrlProps/ctrlProp98.xml"/><Relationship Id="rId1" Type="http://schemas.openxmlformats.org/officeDocument/2006/relationships/printerSettings" Target="../printerSettings/printerSettings2.bin"/><Relationship Id="rId6" Type="http://schemas.openxmlformats.org/officeDocument/2006/relationships/ctrlProp" Target="../ctrlProps/ctrlProp75.xml"/><Relationship Id="rId11" Type="http://schemas.openxmlformats.org/officeDocument/2006/relationships/ctrlProp" Target="../ctrlProps/ctrlProp80.xml"/><Relationship Id="rId24" Type="http://schemas.openxmlformats.org/officeDocument/2006/relationships/ctrlProp" Target="../ctrlProps/ctrlProp93.xml"/><Relationship Id="rId32" Type="http://schemas.openxmlformats.org/officeDocument/2006/relationships/ctrlProp" Target="../ctrlProps/ctrlProp101.xml"/><Relationship Id="rId5" Type="http://schemas.openxmlformats.org/officeDocument/2006/relationships/ctrlProp" Target="../ctrlProps/ctrlProp74.xml"/><Relationship Id="rId15" Type="http://schemas.openxmlformats.org/officeDocument/2006/relationships/ctrlProp" Target="../ctrlProps/ctrlProp84.xml"/><Relationship Id="rId23" Type="http://schemas.openxmlformats.org/officeDocument/2006/relationships/ctrlProp" Target="../ctrlProps/ctrlProp92.xml"/><Relationship Id="rId28" Type="http://schemas.openxmlformats.org/officeDocument/2006/relationships/ctrlProp" Target="../ctrlProps/ctrlProp97.xml"/><Relationship Id="rId36" Type="http://schemas.openxmlformats.org/officeDocument/2006/relationships/ctrlProp" Target="../ctrlProps/ctrlProp105.xml"/><Relationship Id="rId10" Type="http://schemas.openxmlformats.org/officeDocument/2006/relationships/ctrlProp" Target="../ctrlProps/ctrlProp79.xml"/><Relationship Id="rId19" Type="http://schemas.openxmlformats.org/officeDocument/2006/relationships/ctrlProp" Target="../ctrlProps/ctrlProp88.xml"/><Relationship Id="rId31" Type="http://schemas.openxmlformats.org/officeDocument/2006/relationships/ctrlProp" Target="../ctrlProps/ctrlProp100.xml"/><Relationship Id="rId4" Type="http://schemas.openxmlformats.org/officeDocument/2006/relationships/ctrlProp" Target="../ctrlProps/ctrlProp73.xml"/><Relationship Id="rId9" Type="http://schemas.openxmlformats.org/officeDocument/2006/relationships/ctrlProp" Target="../ctrlProps/ctrlProp78.xml"/><Relationship Id="rId14" Type="http://schemas.openxmlformats.org/officeDocument/2006/relationships/ctrlProp" Target="../ctrlProps/ctrlProp83.xml"/><Relationship Id="rId22" Type="http://schemas.openxmlformats.org/officeDocument/2006/relationships/ctrlProp" Target="../ctrlProps/ctrlProp91.xml"/><Relationship Id="rId27" Type="http://schemas.openxmlformats.org/officeDocument/2006/relationships/ctrlProp" Target="../ctrlProps/ctrlProp96.xml"/><Relationship Id="rId30" Type="http://schemas.openxmlformats.org/officeDocument/2006/relationships/ctrlProp" Target="../ctrlProps/ctrlProp99.xml"/><Relationship Id="rId35" Type="http://schemas.openxmlformats.org/officeDocument/2006/relationships/ctrlProp" Target="../ctrlProps/ctrlProp104.xml"/><Relationship Id="rId8" Type="http://schemas.openxmlformats.org/officeDocument/2006/relationships/ctrlProp" Target="../ctrlProps/ctrlProp77.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pageSetUpPr fitToPage="1"/>
  </sheetPr>
  <dimension ref="A1:S89"/>
  <sheetViews>
    <sheetView tabSelected="1" view="pageBreakPreview" zoomScale="70" zoomScaleNormal="40" zoomScaleSheetLayoutView="70" zoomScalePageLayoutView="70" workbookViewId="0">
      <selection activeCell="C6" sqref="C6:C10"/>
    </sheetView>
  </sheetViews>
  <sheetFormatPr defaultColWidth="8.69921875" defaultRowHeight="18" x14ac:dyDescent="0.45"/>
  <cols>
    <col min="1" max="1" width="4.09765625" style="119" customWidth="1"/>
    <col min="2" max="2" width="29.3984375" customWidth="1"/>
    <col min="3" max="3" width="64.09765625" style="11" customWidth="1"/>
    <col min="4" max="5" width="6.19921875" customWidth="1"/>
    <col min="6" max="6" width="26.69921875" style="3" customWidth="1"/>
    <col min="7" max="7" width="67.3984375" style="11" customWidth="1"/>
    <col min="8" max="8" width="6.3984375" customWidth="1"/>
    <col min="15" max="15" width="14.3984375" style="126" customWidth="1"/>
    <col min="16" max="16" width="24.59765625" style="251" bestFit="1" customWidth="1"/>
    <col min="17" max="17" width="8.69921875" style="250"/>
    <col min="18" max="18" width="17.69921875" style="250" bestFit="1" customWidth="1"/>
    <col min="19" max="19" width="8.69921875" style="4"/>
  </cols>
  <sheetData>
    <row r="1" spans="1:18" ht="30" customHeight="1" x14ac:dyDescent="0.45">
      <c r="B1" s="262" t="s">
        <v>68</v>
      </c>
      <c r="C1" s="262"/>
      <c r="D1" s="262"/>
    </row>
    <row r="2" spans="1:18" ht="184.5" customHeight="1" x14ac:dyDescent="0.6">
      <c r="B2" s="277" t="s">
        <v>198</v>
      </c>
      <c r="C2" s="277"/>
      <c r="D2" s="34"/>
      <c r="F2" s="281" t="s">
        <v>10</v>
      </c>
      <c r="G2" s="281"/>
    </row>
    <row r="3" spans="1:18" ht="16.5" customHeight="1" x14ac:dyDescent="0.6">
      <c r="B3" s="169"/>
      <c r="C3" s="169"/>
      <c r="D3" s="34"/>
      <c r="F3" s="150"/>
      <c r="G3" s="150"/>
    </row>
    <row r="4" spans="1:18" ht="30.75" customHeight="1" x14ac:dyDescent="0.45">
      <c r="B4" s="186" t="s">
        <v>17</v>
      </c>
      <c r="C4" s="15"/>
      <c r="D4" s="1"/>
      <c r="F4" s="180"/>
      <c r="G4" s="180"/>
    </row>
    <row r="5" spans="1:18" ht="39" customHeight="1" thickBot="1" x14ac:dyDescent="0.5">
      <c r="B5" s="172" t="s">
        <v>41</v>
      </c>
      <c r="C5" s="171" t="s">
        <v>36</v>
      </c>
      <c r="D5" s="173"/>
      <c r="E5" s="170"/>
      <c r="F5" s="172" t="s">
        <v>37</v>
      </c>
      <c r="G5" s="174"/>
    </row>
    <row r="6" spans="1:18" ht="22.5" customHeight="1" thickTop="1" x14ac:dyDescent="0.45">
      <c r="B6" s="121" t="s">
        <v>0</v>
      </c>
      <c r="C6" s="41"/>
      <c r="D6" s="1"/>
      <c r="F6" s="104" t="s">
        <v>0</v>
      </c>
      <c r="G6" s="99">
        <v>44106</v>
      </c>
    </row>
    <row r="7" spans="1:18" ht="22.5" customHeight="1" x14ac:dyDescent="0.45">
      <c r="B7" s="121" t="s">
        <v>165</v>
      </c>
      <c r="C7" s="177"/>
      <c r="D7" s="1"/>
      <c r="F7" s="104" t="s">
        <v>166</v>
      </c>
      <c r="G7" s="100">
        <v>44166</v>
      </c>
    </row>
    <row r="8" spans="1:18" ht="22.5" customHeight="1" x14ac:dyDescent="0.45">
      <c r="A8" s="119">
        <v>1</v>
      </c>
      <c r="B8" s="121" t="s">
        <v>1</v>
      </c>
      <c r="C8" s="139"/>
      <c r="D8" s="1"/>
      <c r="F8" s="104" t="s">
        <v>1</v>
      </c>
      <c r="G8" s="101" t="s">
        <v>33</v>
      </c>
    </row>
    <row r="9" spans="1:18" ht="22.5" customHeight="1" x14ac:dyDescent="0.45">
      <c r="A9" s="119">
        <v>2</v>
      </c>
      <c r="B9" s="121" t="s">
        <v>2</v>
      </c>
      <c r="C9" s="139"/>
      <c r="D9" s="1"/>
      <c r="F9" s="104" t="s">
        <v>2</v>
      </c>
      <c r="G9" s="102" t="s">
        <v>34</v>
      </c>
    </row>
    <row r="10" spans="1:18" ht="78" customHeight="1" x14ac:dyDescent="0.45">
      <c r="A10" s="119">
        <v>3</v>
      </c>
      <c r="B10" s="123" t="s">
        <v>188</v>
      </c>
      <c r="C10" s="42" t="s">
        <v>199</v>
      </c>
      <c r="D10" s="1"/>
      <c r="F10" s="46" t="s">
        <v>65</v>
      </c>
      <c r="G10" s="103" t="s">
        <v>62</v>
      </c>
      <c r="O10" s="127" t="s">
        <v>74</v>
      </c>
      <c r="P10" s="252" t="s">
        <v>240</v>
      </c>
      <c r="Q10" s="250">
        <v>1</v>
      </c>
      <c r="R10" s="250" t="s">
        <v>236</v>
      </c>
    </row>
    <row r="11" spans="1:18" ht="21.75" customHeight="1" x14ac:dyDescent="0.45">
      <c r="A11" s="119">
        <v>4</v>
      </c>
      <c r="B11" s="278" t="s">
        <v>108</v>
      </c>
      <c r="C11" s="58"/>
      <c r="D11" s="1"/>
      <c r="F11" s="279" t="s">
        <v>64</v>
      </c>
      <c r="G11" s="45" t="s">
        <v>137</v>
      </c>
      <c r="O11" s="127" t="s">
        <v>75</v>
      </c>
      <c r="P11" s="252" t="s">
        <v>241</v>
      </c>
      <c r="Q11" s="250">
        <v>2</v>
      </c>
      <c r="R11" s="250" t="s">
        <v>236</v>
      </c>
    </row>
    <row r="12" spans="1:18" ht="21.75" customHeight="1" x14ac:dyDescent="0.45">
      <c r="A12" s="119">
        <v>5</v>
      </c>
      <c r="B12" s="278"/>
      <c r="C12" s="58"/>
      <c r="D12" s="1"/>
      <c r="F12" s="280"/>
      <c r="G12" s="45" t="s">
        <v>138</v>
      </c>
      <c r="H12" s="57"/>
      <c r="O12" s="128" t="s">
        <v>76</v>
      </c>
      <c r="P12" s="252" t="s">
        <v>242</v>
      </c>
      <c r="Q12" s="250">
        <v>3</v>
      </c>
      <c r="R12" s="250" t="s">
        <v>237</v>
      </c>
    </row>
    <row r="13" spans="1:18" ht="102.75" customHeight="1" x14ac:dyDescent="0.45">
      <c r="A13" s="119">
        <v>6</v>
      </c>
      <c r="B13" s="123" t="s">
        <v>187</v>
      </c>
      <c r="C13" s="42" t="s">
        <v>63</v>
      </c>
      <c r="D13" s="1"/>
      <c r="F13" s="46" t="s">
        <v>66</v>
      </c>
      <c r="G13" s="98" t="s">
        <v>61</v>
      </c>
      <c r="O13" s="128" t="s">
        <v>77</v>
      </c>
      <c r="P13" s="252" t="s">
        <v>243</v>
      </c>
      <c r="Q13" s="250">
        <v>4</v>
      </c>
      <c r="R13" s="250" t="s">
        <v>238</v>
      </c>
    </row>
    <row r="14" spans="1:18" ht="22.5" customHeight="1" x14ac:dyDescent="0.45">
      <c r="A14" s="119">
        <v>7</v>
      </c>
      <c r="B14" s="278" t="s">
        <v>107</v>
      </c>
      <c r="C14" s="58"/>
      <c r="D14" s="1"/>
      <c r="F14" s="279" t="s">
        <v>107</v>
      </c>
      <c r="G14" s="45" t="s">
        <v>135</v>
      </c>
      <c r="O14" s="128" t="s">
        <v>78</v>
      </c>
      <c r="P14" s="252" t="s">
        <v>244</v>
      </c>
      <c r="Q14" s="250">
        <v>5</v>
      </c>
      <c r="R14" s="250" t="s">
        <v>238</v>
      </c>
    </row>
    <row r="15" spans="1:18" ht="22.5" customHeight="1" x14ac:dyDescent="0.45">
      <c r="A15" s="119">
        <v>8</v>
      </c>
      <c r="B15" s="278"/>
      <c r="C15" s="58"/>
      <c r="D15" s="1"/>
      <c r="F15" s="280"/>
      <c r="G15" s="45" t="s">
        <v>136</v>
      </c>
      <c r="H15" s="57"/>
      <c r="O15" s="128" t="s">
        <v>79</v>
      </c>
      <c r="P15" s="252" t="s">
        <v>245</v>
      </c>
      <c r="Q15" s="250">
        <v>6</v>
      </c>
      <c r="R15" s="250" t="s">
        <v>239</v>
      </c>
    </row>
    <row r="16" spans="1:18" ht="23.25" customHeight="1" x14ac:dyDescent="0.45">
      <c r="A16" s="119">
        <v>9</v>
      </c>
      <c r="B16" s="176" t="s">
        <v>3</v>
      </c>
      <c r="C16" s="43"/>
      <c r="D16" s="1"/>
      <c r="F16" s="106" t="s">
        <v>3</v>
      </c>
      <c r="G16" s="105" t="s">
        <v>30</v>
      </c>
      <c r="O16" s="128" t="s">
        <v>80</v>
      </c>
      <c r="P16" s="252" t="s">
        <v>246</v>
      </c>
      <c r="Q16" s="250">
        <v>7</v>
      </c>
      <c r="R16" s="250" t="s">
        <v>238</v>
      </c>
    </row>
    <row r="17" spans="1:19" ht="23.25" customHeight="1" x14ac:dyDescent="0.45">
      <c r="A17" s="119">
        <v>10</v>
      </c>
      <c r="B17" s="176" t="s">
        <v>31</v>
      </c>
      <c r="C17" s="43"/>
      <c r="D17" s="1"/>
      <c r="F17" s="107" t="s">
        <v>31</v>
      </c>
      <c r="G17" s="105" t="s">
        <v>32</v>
      </c>
      <c r="O17" s="128" t="s">
        <v>132</v>
      </c>
      <c r="P17" s="252" t="s">
        <v>247</v>
      </c>
      <c r="Q17" s="250">
        <v>8</v>
      </c>
      <c r="R17" s="250" t="s">
        <v>239</v>
      </c>
    </row>
    <row r="18" spans="1:19" ht="23.25" customHeight="1" x14ac:dyDescent="0.45">
      <c r="A18" s="119">
        <v>11</v>
      </c>
      <c r="B18" s="176" t="s">
        <v>149</v>
      </c>
      <c r="C18" s="43"/>
      <c r="D18" s="1"/>
      <c r="F18" s="107" t="s">
        <v>149</v>
      </c>
      <c r="G18" s="105" t="s">
        <v>144</v>
      </c>
      <c r="O18" s="129" t="s">
        <v>133</v>
      </c>
      <c r="P18" s="252" t="s">
        <v>248</v>
      </c>
      <c r="Q18" s="250">
        <v>9</v>
      </c>
      <c r="R18" s="250" t="s">
        <v>239</v>
      </c>
    </row>
    <row r="19" spans="1:19" ht="23.25" customHeight="1" x14ac:dyDescent="0.45">
      <c r="A19" s="119">
        <v>12</v>
      </c>
      <c r="B19" s="176" t="s">
        <v>142</v>
      </c>
      <c r="C19" s="43"/>
      <c r="D19" s="1"/>
      <c r="F19" s="108" t="s">
        <v>143</v>
      </c>
      <c r="G19" s="105" t="s">
        <v>145</v>
      </c>
      <c r="O19" s="129" t="s">
        <v>134</v>
      </c>
      <c r="P19" s="252" t="s">
        <v>249</v>
      </c>
      <c r="Q19" s="250">
        <v>10</v>
      </c>
      <c r="R19" s="250" t="s">
        <v>239</v>
      </c>
    </row>
    <row r="20" spans="1:19" ht="18.75" customHeight="1" x14ac:dyDescent="0.45">
      <c r="A20" s="119">
        <v>13</v>
      </c>
      <c r="B20" s="121" t="s">
        <v>7</v>
      </c>
      <c r="C20" s="43"/>
      <c r="D20" s="1"/>
      <c r="F20" s="104" t="s">
        <v>7</v>
      </c>
      <c r="G20" s="105" t="s">
        <v>20</v>
      </c>
      <c r="O20" s="129" t="s">
        <v>258</v>
      </c>
      <c r="P20" s="252" t="s">
        <v>250</v>
      </c>
      <c r="R20" s="250" t="s">
        <v>239</v>
      </c>
    </row>
    <row r="21" spans="1:19" ht="18.75" customHeight="1" x14ac:dyDescent="0.45">
      <c r="A21" s="119">
        <v>14</v>
      </c>
      <c r="B21" s="121" t="s">
        <v>8</v>
      </c>
      <c r="C21" s="43"/>
      <c r="D21" s="1"/>
      <c r="F21" s="104" t="s">
        <v>8</v>
      </c>
      <c r="G21" s="105" t="s">
        <v>21</v>
      </c>
      <c r="O21" s="129" t="s">
        <v>259</v>
      </c>
      <c r="P21" s="252" t="s">
        <v>251</v>
      </c>
      <c r="R21" s="250" t="s">
        <v>261</v>
      </c>
    </row>
    <row r="22" spans="1:19" ht="18.75" customHeight="1" x14ac:dyDescent="0.45">
      <c r="A22" s="119">
        <v>15</v>
      </c>
      <c r="B22" s="121" t="s">
        <v>9</v>
      </c>
      <c r="C22" s="148"/>
      <c r="D22" s="1"/>
      <c r="F22" s="104" t="s">
        <v>9</v>
      </c>
      <c r="G22" s="105" t="s">
        <v>22</v>
      </c>
      <c r="O22" s="129" t="s">
        <v>260</v>
      </c>
      <c r="P22" s="252" t="s">
        <v>252</v>
      </c>
      <c r="R22" s="250" t="s">
        <v>239</v>
      </c>
    </row>
    <row r="23" spans="1:19" ht="18.75" customHeight="1" x14ac:dyDescent="0.45">
      <c r="A23" s="119">
        <v>16</v>
      </c>
      <c r="B23" s="122" t="s">
        <v>12</v>
      </c>
      <c r="C23" s="44"/>
      <c r="D23" s="1"/>
      <c r="F23" s="110" t="s">
        <v>12</v>
      </c>
      <c r="G23" s="109" t="s">
        <v>23</v>
      </c>
      <c r="O23" s="129"/>
      <c r="P23" s="252" t="s">
        <v>253</v>
      </c>
    </row>
    <row r="24" spans="1:19" ht="18.75" customHeight="1" x14ac:dyDescent="0.45">
      <c r="A24" s="119">
        <v>17</v>
      </c>
      <c r="B24" s="121" t="s">
        <v>11</v>
      </c>
      <c r="C24" s="43"/>
      <c r="D24" s="1"/>
      <c r="F24" s="104" t="s">
        <v>11</v>
      </c>
      <c r="G24" s="105" t="s">
        <v>24</v>
      </c>
      <c r="O24" s="130"/>
      <c r="P24" s="252" t="s">
        <v>254</v>
      </c>
      <c r="Q24" s="260"/>
      <c r="R24" s="260"/>
      <c r="S24" s="5"/>
    </row>
    <row r="25" spans="1:19" ht="18.75" customHeight="1" x14ac:dyDescent="0.45">
      <c r="A25" s="119">
        <v>18</v>
      </c>
      <c r="B25" s="121" t="s">
        <v>13</v>
      </c>
      <c r="C25" s="43"/>
      <c r="D25" s="1"/>
      <c r="F25" s="104" t="s">
        <v>13</v>
      </c>
      <c r="G25" s="105" t="s">
        <v>25</v>
      </c>
      <c r="O25" s="131"/>
      <c r="P25" s="252" t="s">
        <v>255</v>
      </c>
    </row>
    <row r="26" spans="1:19" ht="80.25" customHeight="1" x14ac:dyDescent="0.45">
      <c r="A26" s="119">
        <v>19</v>
      </c>
      <c r="B26" s="123" t="s">
        <v>192</v>
      </c>
      <c r="C26" s="42"/>
      <c r="D26" s="1"/>
      <c r="F26" s="46" t="s">
        <v>16</v>
      </c>
      <c r="G26" s="103" t="s">
        <v>35</v>
      </c>
      <c r="O26" s="131"/>
      <c r="P26" s="252" t="s">
        <v>256</v>
      </c>
    </row>
    <row r="27" spans="1:19" ht="75" customHeight="1" x14ac:dyDescent="0.45">
      <c r="A27" s="119">
        <v>20</v>
      </c>
      <c r="B27" s="123" t="s">
        <v>191</v>
      </c>
      <c r="C27" s="42"/>
      <c r="D27" s="125">
        <f>LEN(C27)</f>
        <v>0</v>
      </c>
      <c r="F27" s="46" t="s">
        <v>81</v>
      </c>
      <c r="G27" s="103" t="s">
        <v>28</v>
      </c>
      <c r="P27" s="252" t="s">
        <v>257</v>
      </c>
    </row>
    <row r="28" spans="1:19" ht="171.75" customHeight="1" x14ac:dyDescent="0.45">
      <c r="A28" s="119">
        <v>21</v>
      </c>
      <c r="B28" s="123" t="s">
        <v>190</v>
      </c>
      <c r="C28" s="42"/>
      <c r="D28" s="125">
        <f>LEN(C28)</f>
        <v>0</v>
      </c>
      <c r="F28" s="46" t="s">
        <v>15</v>
      </c>
      <c r="G28" s="103" t="s">
        <v>29</v>
      </c>
      <c r="H28">
        <f>LEN(G27)</f>
        <v>83</v>
      </c>
    </row>
    <row r="29" spans="1:19" ht="105" customHeight="1" x14ac:dyDescent="0.45">
      <c r="A29" s="119">
        <v>22</v>
      </c>
      <c r="B29" s="123" t="s">
        <v>189</v>
      </c>
      <c r="C29" s="43"/>
      <c r="D29" s="1"/>
      <c r="F29" s="46" t="s">
        <v>18</v>
      </c>
      <c r="G29" s="105" t="s">
        <v>27</v>
      </c>
      <c r="H29">
        <f>LEN(G28)</f>
        <v>170</v>
      </c>
    </row>
    <row r="30" spans="1:19" ht="73.5" customHeight="1" x14ac:dyDescent="0.45">
      <c r="A30" s="119">
        <v>23</v>
      </c>
      <c r="B30" s="123" t="s">
        <v>19</v>
      </c>
      <c r="C30" s="178" t="s">
        <v>196</v>
      </c>
      <c r="D30" s="1"/>
      <c r="F30" s="134" t="s">
        <v>19</v>
      </c>
      <c r="G30" s="136" t="s">
        <v>26</v>
      </c>
    </row>
    <row r="31" spans="1:19" ht="48" customHeight="1" thickBot="1" x14ac:dyDescent="0.5">
      <c r="A31" s="120">
        <v>24</v>
      </c>
      <c r="B31" s="123" t="s">
        <v>193</v>
      </c>
      <c r="C31" s="179"/>
      <c r="D31" s="62"/>
      <c r="E31" s="68"/>
      <c r="F31" s="138" t="s">
        <v>167</v>
      </c>
      <c r="G31" s="137" t="s">
        <v>168</v>
      </c>
    </row>
    <row r="32" spans="1:19" ht="27.75" customHeight="1" thickTop="1" x14ac:dyDescent="0.45">
      <c r="B32" s="175"/>
      <c r="C32" s="12"/>
      <c r="D32" s="1"/>
      <c r="F32" s="135"/>
      <c r="G32" s="19"/>
    </row>
    <row r="33" spans="1:8" ht="39" customHeight="1" thickBot="1" x14ac:dyDescent="0.5">
      <c r="B33" s="263" t="s">
        <v>114</v>
      </c>
      <c r="C33" s="264"/>
      <c r="D33" s="69"/>
      <c r="F33" s="73" t="s">
        <v>45</v>
      </c>
      <c r="G33" s="74"/>
    </row>
    <row r="34" spans="1:8" ht="22.5" customHeight="1" thickTop="1" x14ac:dyDescent="0.45">
      <c r="A34" s="119">
        <v>25</v>
      </c>
      <c r="B34" s="261" t="s">
        <v>109</v>
      </c>
      <c r="C34" s="71"/>
      <c r="D34" s="69"/>
      <c r="F34" s="67" t="s">
        <v>106</v>
      </c>
      <c r="G34" s="75" t="s">
        <v>118</v>
      </c>
      <c r="H34" s="79"/>
    </row>
    <row r="35" spans="1:8" ht="55.5" customHeight="1" x14ac:dyDescent="0.45">
      <c r="A35" s="119">
        <v>26</v>
      </c>
      <c r="B35" s="261" t="s">
        <v>110</v>
      </c>
      <c r="C35" s="91"/>
      <c r="D35" s="62">
        <f>LEN(C35)</f>
        <v>0</v>
      </c>
      <c r="E35" s="68"/>
      <c r="F35" s="67" t="s">
        <v>115</v>
      </c>
      <c r="G35" s="90" t="s">
        <v>116</v>
      </c>
    </row>
    <row r="36" spans="1:8" ht="54" customHeight="1" thickBot="1" x14ac:dyDescent="0.5">
      <c r="A36" s="119">
        <v>27</v>
      </c>
      <c r="B36" s="249" t="s">
        <v>46</v>
      </c>
      <c r="C36" s="92"/>
      <c r="D36" s="70"/>
      <c r="F36" s="65" t="s">
        <v>46</v>
      </c>
      <c r="G36" s="76" t="s">
        <v>47</v>
      </c>
    </row>
    <row r="37" spans="1:8" ht="27.75" customHeight="1" thickTop="1" x14ac:dyDescent="0.45">
      <c r="A37" s="120"/>
      <c r="B37" s="81"/>
      <c r="C37" s="70"/>
      <c r="D37" s="70"/>
      <c r="F37"/>
      <c r="G37"/>
    </row>
    <row r="38" spans="1:8" ht="28.5" customHeight="1" x14ac:dyDescent="0.45">
      <c r="B38" s="283" t="s">
        <v>194</v>
      </c>
      <c r="C38" s="182" t="s">
        <v>111</v>
      </c>
      <c r="D38" s="70"/>
      <c r="F38" s="285" t="s">
        <v>173</v>
      </c>
      <c r="G38" s="133" t="s">
        <v>141</v>
      </c>
    </row>
    <row r="39" spans="1:8" ht="28.5" customHeight="1" thickBot="1" x14ac:dyDescent="0.5">
      <c r="B39" s="284"/>
      <c r="C39" s="183" t="s">
        <v>180</v>
      </c>
      <c r="D39" s="72"/>
      <c r="F39" s="286"/>
      <c r="G39" s="132" t="s">
        <v>181</v>
      </c>
    </row>
    <row r="40" spans="1:8" ht="27.75" customHeight="1" thickTop="1" x14ac:dyDescent="0.45">
      <c r="A40" s="292">
        <v>28</v>
      </c>
      <c r="B40" s="273" t="s">
        <v>150</v>
      </c>
      <c r="C40" s="86"/>
      <c r="D40" s="30"/>
      <c r="E40" s="35"/>
      <c r="F40" s="270" t="s">
        <v>150</v>
      </c>
      <c r="G40" s="80" t="s">
        <v>151</v>
      </c>
    </row>
    <row r="41" spans="1:8" ht="22.5" customHeight="1" x14ac:dyDescent="0.45">
      <c r="A41" s="292"/>
      <c r="B41" s="269"/>
      <c r="C41" s="248"/>
      <c r="D41" s="70"/>
      <c r="E41" s="35"/>
      <c r="F41" s="271"/>
      <c r="G41" s="77" t="s">
        <v>157</v>
      </c>
    </row>
    <row r="42" spans="1:8" ht="22.5" customHeight="1" x14ac:dyDescent="0.45">
      <c r="A42" s="292">
        <v>29</v>
      </c>
      <c r="B42" s="269" t="s">
        <v>158</v>
      </c>
      <c r="C42" s="88"/>
      <c r="D42" s="30"/>
      <c r="E42" s="35"/>
      <c r="F42" s="272" t="s">
        <v>49</v>
      </c>
      <c r="G42" s="78" t="s">
        <v>154</v>
      </c>
    </row>
    <row r="43" spans="1:8" ht="22.5" customHeight="1" x14ac:dyDescent="0.45">
      <c r="A43" s="292"/>
      <c r="B43" s="269"/>
      <c r="C43" s="87"/>
      <c r="D43" s="70"/>
      <c r="E43" s="35"/>
      <c r="F43" s="271"/>
      <c r="G43" s="77" t="s">
        <v>128</v>
      </c>
    </row>
    <row r="44" spans="1:8" ht="22.5" customHeight="1" x14ac:dyDescent="0.45">
      <c r="A44" s="292">
        <v>30</v>
      </c>
      <c r="B44" s="269" t="s">
        <v>159</v>
      </c>
      <c r="C44" s="88"/>
      <c r="D44" s="30"/>
      <c r="E44" s="35"/>
      <c r="F44" s="272" t="s">
        <v>50</v>
      </c>
      <c r="G44" s="78" t="s">
        <v>155</v>
      </c>
    </row>
    <row r="45" spans="1:8" ht="22.5" customHeight="1" x14ac:dyDescent="0.45">
      <c r="A45" s="292"/>
      <c r="B45" s="269"/>
      <c r="C45" s="185"/>
      <c r="D45" s="70"/>
      <c r="E45" s="35"/>
      <c r="F45" s="271"/>
      <c r="G45" s="77" t="s">
        <v>53</v>
      </c>
    </row>
    <row r="46" spans="1:8" ht="22.5" customHeight="1" x14ac:dyDescent="0.45">
      <c r="A46" s="292">
        <v>31</v>
      </c>
      <c r="B46" s="267" t="s">
        <v>160</v>
      </c>
      <c r="C46" s="88"/>
      <c r="D46" s="70"/>
      <c r="E46" s="35"/>
      <c r="F46" s="275" t="s">
        <v>156</v>
      </c>
      <c r="G46" s="78" t="s">
        <v>152</v>
      </c>
    </row>
    <row r="47" spans="1:8" ht="22.5" customHeight="1" x14ac:dyDescent="0.45">
      <c r="A47" s="292"/>
      <c r="B47" s="274"/>
      <c r="C47" s="185"/>
      <c r="D47" s="70"/>
      <c r="E47" s="35"/>
      <c r="F47" s="276"/>
      <c r="G47" s="77" t="s">
        <v>58</v>
      </c>
    </row>
    <row r="48" spans="1:8" ht="22.5" customHeight="1" x14ac:dyDescent="0.45">
      <c r="A48" s="292">
        <v>32</v>
      </c>
      <c r="B48" s="267" t="s">
        <v>176</v>
      </c>
      <c r="C48" s="118"/>
      <c r="D48" s="30"/>
      <c r="E48" s="35"/>
      <c r="F48" s="265" t="s">
        <v>178</v>
      </c>
      <c r="G48" s="111" t="s">
        <v>153</v>
      </c>
    </row>
    <row r="49" spans="1:7" ht="22.5" customHeight="1" thickBot="1" x14ac:dyDescent="0.5">
      <c r="A49" s="292"/>
      <c r="B49" s="268"/>
      <c r="C49" s="140"/>
      <c r="D49" s="70"/>
      <c r="E49" s="35"/>
      <c r="F49" s="266"/>
      <c r="G49" s="97" t="s">
        <v>177</v>
      </c>
    </row>
    <row r="50" spans="1:7" ht="22.5" customHeight="1" thickTop="1" x14ac:dyDescent="0.45">
      <c r="B50" s="37"/>
      <c r="C50" s="36"/>
      <c r="D50" s="57"/>
    </row>
    <row r="51" spans="1:7" ht="39" customHeight="1" thickBot="1" x14ac:dyDescent="0.5">
      <c r="B51" s="187" t="s">
        <v>40</v>
      </c>
      <c r="C51" s="171" t="s">
        <v>36</v>
      </c>
      <c r="D51" s="57"/>
    </row>
    <row r="52" spans="1:7" ht="23.25" customHeight="1" thickTop="1" x14ac:dyDescent="0.45">
      <c r="A52" s="119">
        <v>33</v>
      </c>
      <c r="B52" s="124" t="s">
        <v>38</v>
      </c>
      <c r="C52" s="181"/>
      <c r="D52" s="57"/>
    </row>
    <row r="53" spans="1:7" ht="23.25" customHeight="1" x14ac:dyDescent="0.45">
      <c r="A53" s="119">
        <v>34</v>
      </c>
      <c r="B53" s="124" t="s">
        <v>39</v>
      </c>
      <c r="C53" s="38"/>
      <c r="D53" s="57"/>
    </row>
    <row r="54" spans="1:7" ht="23.25" customHeight="1" x14ac:dyDescent="0.45">
      <c r="A54" s="119">
        <v>35</v>
      </c>
      <c r="B54" s="124" t="s">
        <v>43</v>
      </c>
      <c r="C54" s="149"/>
      <c r="D54" s="57"/>
    </row>
    <row r="55" spans="1:7" ht="23.25" customHeight="1" thickBot="1" x14ac:dyDescent="0.5">
      <c r="A55" s="119">
        <v>36</v>
      </c>
      <c r="B55" s="124" t="s">
        <v>139</v>
      </c>
      <c r="C55" s="39"/>
      <c r="D55" s="57"/>
    </row>
    <row r="56" spans="1:7" ht="48.75" customHeight="1" thickTop="1" x14ac:dyDescent="0.45">
      <c r="B56" s="57"/>
      <c r="C56" s="36"/>
      <c r="D56" s="57"/>
    </row>
    <row r="57" spans="1:7" ht="38.25" customHeight="1" thickBot="1" x14ac:dyDescent="0.5">
      <c r="B57" s="168" t="s">
        <v>232</v>
      </c>
      <c r="C57" s="171" t="s">
        <v>36</v>
      </c>
      <c r="D57" s="57"/>
    </row>
    <row r="58" spans="1:7" ht="18.75" customHeight="1" thickTop="1" x14ac:dyDescent="0.45">
      <c r="A58" s="119">
        <v>37</v>
      </c>
      <c r="B58" s="121" t="s">
        <v>169</v>
      </c>
      <c r="C58" s="193"/>
      <c r="D58" s="57"/>
    </row>
    <row r="59" spans="1:7" ht="18.75" customHeight="1" x14ac:dyDescent="0.45">
      <c r="A59" s="119">
        <v>38</v>
      </c>
      <c r="B59" s="121" t="s">
        <v>170</v>
      </c>
      <c r="C59" s="194"/>
      <c r="D59" s="57"/>
    </row>
    <row r="60" spans="1:7" ht="18.75" customHeight="1" x14ac:dyDescent="0.45">
      <c r="A60" s="119">
        <v>39</v>
      </c>
      <c r="B60" s="121" t="s">
        <v>171</v>
      </c>
      <c r="C60" s="195"/>
      <c r="D60" s="57"/>
    </row>
    <row r="61" spans="1:7" ht="18.75" customHeight="1" thickBot="1" x14ac:dyDescent="0.5">
      <c r="A61" s="119">
        <v>40</v>
      </c>
      <c r="B61" s="121" t="s">
        <v>172</v>
      </c>
      <c r="C61" s="196"/>
      <c r="D61" s="57"/>
    </row>
    <row r="62" spans="1:7" ht="18.75" customHeight="1" thickTop="1" x14ac:dyDescent="0.45">
      <c r="B62" s="62"/>
      <c r="C62" s="26"/>
      <c r="D62" s="57"/>
    </row>
    <row r="63" spans="1:7" ht="36.75" customHeight="1" thickBot="1" x14ac:dyDescent="0.5">
      <c r="B63" s="188" t="s">
        <v>233</v>
      </c>
      <c r="C63" s="171" t="s">
        <v>36</v>
      </c>
      <c r="D63" s="57"/>
    </row>
    <row r="64" spans="1:7" ht="33.75" customHeight="1" thickTop="1" x14ac:dyDescent="0.45">
      <c r="A64" s="291">
        <v>41</v>
      </c>
      <c r="B64" s="287" t="s">
        <v>201</v>
      </c>
      <c r="C64" s="289"/>
      <c r="D64" s="57"/>
    </row>
    <row r="65" spans="1:8" ht="48" customHeight="1" thickBot="1" x14ac:dyDescent="0.5">
      <c r="A65" s="291"/>
      <c r="B65" s="288"/>
      <c r="C65" s="290"/>
      <c r="D65" s="57"/>
    </row>
    <row r="66" spans="1:8" ht="18.75" customHeight="1" thickTop="1" thickBot="1" x14ac:dyDescent="0.5">
      <c r="B66" s="57"/>
      <c r="C66" s="147"/>
      <c r="D66" s="57"/>
    </row>
    <row r="67" spans="1:8" ht="36.75" customHeight="1" thickTop="1" x14ac:dyDescent="0.45">
      <c r="A67" s="291">
        <v>42</v>
      </c>
      <c r="B67" s="282" t="s">
        <v>126</v>
      </c>
      <c r="C67" s="96" t="s">
        <v>197</v>
      </c>
      <c r="D67" s="1"/>
    </row>
    <row r="68" spans="1:8" ht="18.75" customHeight="1" x14ac:dyDescent="0.45">
      <c r="A68" s="291"/>
      <c r="B68" s="282"/>
      <c r="C68" s="93" t="s">
        <v>121</v>
      </c>
      <c r="D68" s="1"/>
      <c r="H68" s="57"/>
    </row>
    <row r="69" spans="1:8" ht="17.25" customHeight="1" x14ac:dyDescent="0.45">
      <c r="A69" s="291"/>
      <c r="B69" s="282"/>
      <c r="C69" s="94" t="s">
        <v>122</v>
      </c>
      <c r="D69" s="1"/>
      <c r="H69" s="57"/>
    </row>
    <row r="70" spans="1:8" ht="17.25" customHeight="1" x14ac:dyDescent="0.45">
      <c r="A70" s="291"/>
      <c r="B70" s="282"/>
      <c r="C70" s="94" t="s">
        <v>123</v>
      </c>
      <c r="D70" s="1"/>
      <c r="H70" s="57"/>
    </row>
    <row r="71" spans="1:8" ht="17.25" customHeight="1" x14ac:dyDescent="0.45">
      <c r="A71" s="291"/>
      <c r="B71" s="282"/>
      <c r="C71" s="94" t="s">
        <v>127</v>
      </c>
      <c r="D71" s="1"/>
      <c r="H71" s="57"/>
    </row>
    <row r="72" spans="1:8" ht="17.25" customHeight="1" x14ac:dyDescent="0.45">
      <c r="A72" s="291"/>
      <c r="B72" s="282"/>
      <c r="C72" s="94" t="s">
        <v>124</v>
      </c>
      <c r="D72" s="1"/>
      <c r="H72" s="57"/>
    </row>
    <row r="73" spans="1:8" ht="17.25" customHeight="1" x14ac:dyDescent="0.45">
      <c r="A73" s="291"/>
      <c r="B73" s="282"/>
      <c r="C73" s="94" t="s">
        <v>125</v>
      </c>
      <c r="D73" s="1"/>
      <c r="H73" s="57"/>
    </row>
    <row r="74" spans="1:8" ht="17.25" customHeight="1" thickBot="1" x14ac:dyDescent="0.5">
      <c r="A74" s="291"/>
      <c r="B74" s="282"/>
      <c r="C74" s="95" t="s">
        <v>195</v>
      </c>
      <c r="D74" s="1"/>
      <c r="H74" s="57"/>
    </row>
    <row r="75" spans="1:8" ht="17.25" customHeight="1" thickTop="1" x14ac:dyDescent="0.45">
      <c r="B75" s="27"/>
      <c r="C75" s="40"/>
      <c r="H75" s="57"/>
    </row>
    <row r="76" spans="1:8" ht="17.25" customHeight="1" x14ac:dyDescent="0.45">
      <c r="B76" s="27"/>
      <c r="C76" s="25"/>
    </row>
    <row r="77" spans="1:8" ht="17.25" customHeight="1" x14ac:dyDescent="0.45"/>
    <row r="80" spans="1:8" ht="15.75" customHeight="1" x14ac:dyDescent="0.45"/>
    <row r="81" spans="2:3" ht="15.75" customHeight="1" x14ac:dyDescent="0.45">
      <c r="B81" s="27"/>
      <c r="C81" s="26"/>
    </row>
    <row r="82" spans="2:3" ht="15.75" customHeight="1" x14ac:dyDescent="0.45">
      <c r="B82" s="27"/>
      <c r="C82" s="26"/>
    </row>
    <row r="83" spans="2:3" ht="15.75" customHeight="1" x14ac:dyDescent="0.45">
      <c r="B83" s="27"/>
      <c r="C83" s="26"/>
    </row>
    <row r="84" spans="2:3" ht="15.75" customHeight="1" x14ac:dyDescent="0.45">
      <c r="B84" s="27"/>
      <c r="C84" s="26"/>
    </row>
    <row r="85" spans="2:3" ht="15.75" customHeight="1" x14ac:dyDescent="0.45"/>
    <row r="86" spans="2:3" ht="15.75" customHeight="1" x14ac:dyDescent="0.45"/>
    <row r="87" spans="2:3" ht="15.75" customHeight="1" x14ac:dyDescent="0.45"/>
    <row r="88" spans="2:3" ht="15.75" customHeight="1" x14ac:dyDescent="0.45"/>
    <row r="89" spans="2:3" ht="15.75" customHeight="1" x14ac:dyDescent="0.45"/>
  </sheetData>
  <mergeCells count="30">
    <mergeCell ref="A67:A74"/>
    <mergeCell ref="A40:A41"/>
    <mergeCell ref="A42:A43"/>
    <mergeCell ref="A44:A45"/>
    <mergeCell ref="A46:A47"/>
    <mergeCell ref="A48:A49"/>
    <mergeCell ref="A64:A65"/>
    <mergeCell ref="F14:F15"/>
    <mergeCell ref="F2:G2"/>
    <mergeCell ref="B67:B74"/>
    <mergeCell ref="B38:B39"/>
    <mergeCell ref="F38:F39"/>
    <mergeCell ref="B64:B65"/>
    <mergeCell ref="C64:C65"/>
    <mergeCell ref="B1:D1"/>
    <mergeCell ref="B33:C33"/>
    <mergeCell ref="F48:F49"/>
    <mergeCell ref="B48:B49"/>
    <mergeCell ref="B44:B45"/>
    <mergeCell ref="F40:F41"/>
    <mergeCell ref="F44:F45"/>
    <mergeCell ref="F42:F43"/>
    <mergeCell ref="B40:B41"/>
    <mergeCell ref="B42:B43"/>
    <mergeCell ref="B46:B47"/>
    <mergeCell ref="F46:F47"/>
    <mergeCell ref="B2:C2"/>
    <mergeCell ref="B14:B15"/>
    <mergeCell ref="B11:B12"/>
    <mergeCell ref="F11:F12"/>
  </mergeCells>
  <phoneticPr fontId="2"/>
  <conditionalFormatting sqref="C23">
    <cfRule type="containsText" dxfId="441" priority="691" operator="containsText" text="お勧め、オススメ">
      <formula>NOT(ISERROR(SEARCH("お勧め、オススメ",C23)))</formula>
    </cfRule>
    <cfRule type="containsText" dxfId="440" priority="692" operator="containsText" text="頂く">
      <formula>NOT(ISERROR(SEARCH("頂く",C23)))</formula>
    </cfRule>
    <cfRule type="containsText" dxfId="439" priority="693" operator="containsText" text="美味しい">
      <formula>NOT(ISERROR(SEARCH("美味しい",C23)))</formula>
    </cfRule>
  </conditionalFormatting>
  <conditionalFormatting sqref="C23">
    <cfRule type="containsText" dxfId="438" priority="662" operator="containsText" text="うま味">
      <formula>NOT(ISERROR(SEARCH("うま味",C23)))</formula>
    </cfRule>
    <cfRule type="containsText" dxfId="437" priority="663" operator="containsText" text="旨み">
      <formula>NOT(ISERROR(SEARCH("旨み",C23)))</formula>
    </cfRule>
    <cfRule type="containsText" dxfId="436" priority="664" operator="containsText" text="旨味">
      <formula>NOT(ISERROR(SEARCH("旨味",C23)))</formula>
    </cfRule>
    <cfRule type="containsText" dxfId="435" priority="665" operator="containsText" text="美味">
      <formula>NOT(ISERROR(SEARCH("美味",C23)))</formula>
    </cfRule>
    <cfRule type="containsText" dxfId="434" priority="666" operator="containsText" text="ML">
      <formula>NOT(ISERROR(SEARCH("ML",C23)))</formula>
    </cfRule>
    <cfRule type="containsText" dxfId="433" priority="667" operator="containsText" text="ml">
      <formula>NOT(ISERROR(SEARCH("ml",C23)))</formula>
    </cfRule>
    <cfRule type="containsText" dxfId="432" priority="668" operator="containsText" text="WEBサイト">
      <formula>NOT(ISERROR(SEARCH("WEBサイト",C23)))</formula>
    </cfRule>
    <cfRule type="containsText" dxfId="431" priority="669" operator="containsText" text="HP">
      <formula>NOT(ISERROR(SEARCH("HP",C23)))</formula>
    </cfRule>
    <cfRule type="containsText" dxfId="430" priority="670" operator="containsText" text="ホームページ">
      <formula>NOT(ISERROR(SEARCH("ホームページ",C23)))</formula>
    </cfRule>
    <cfRule type="containsText" dxfId="429" priority="671" operator="containsText" text="取扱">
      <formula>NOT(ISERROR(SEARCH("取扱",C23)))</formula>
    </cfRule>
    <cfRule type="containsText" dxfId="428" priority="672" operator="containsText" text="迄">
      <formula>NOT(ISERROR(SEARCH("迄",C23)))</formula>
    </cfRule>
    <cfRule type="containsText" dxfId="427" priority="673" operator="containsText" text="又">
      <formula>NOT(ISERROR(SEARCH("又",C23)))</formula>
    </cfRule>
    <cfRule type="containsText" dxfId="426" priority="674" operator="containsText" text="等">
      <formula>NOT(ISERROR(SEARCH("等",C23)))</formula>
    </cfRule>
    <cfRule type="containsText" dxfId="425" priority="675" operator="containsText" text="下さい">
      <formula>NOT(ISERROR(SEARCH("下さい",C23)))</formula>
    </cfRule>
    <cfRule type="containsText" dxfId="424" priority="676" operator="containsText" text="出来る">
      <formula>NOT(ISERROR(SEARCH("出来る",C23)))</formula>
    </cfRule>
    <cfRule type="containsText" dxfId="423" priority="677" operator="containsText" text="為">
      <formula>NOT(ISERROR(SEARCH("為",C23)))</formula>
    </cfRule>
    <cfRule type="containsText" dxfId="422" priority="678" operator="containsText" text="更に">
      <formula>NOT(ISERROR(SEARCH("更に",C23)))</formula>
    </cfRule>
    <cfRule type="containsText" dxfId="421" priority="679" operator="containsText" text="様々">
      <formula>NOT(ISERROR(SEARCH("様々",C23)))</formula>
    </cfRule>
    <cfRule type="containsText" dxfId="420" priority="680" operator="containsText" text="皆様">
      <formula>NOT(ISERROR(SEARCH("皆様",C23)))</formula>
    </cfRule>
    <cfRule type="containsText" dxfId="419" priority="681" operator="containsText" text="お客様">
      <formula>NOT(ISERROR(SEARCH("お客様",C23)))</formula>
    </cfRule>
    <cfRule type="containsText" dxfId="418" priority="682" operator="containsText" text="子供">
      <formula>NOT(ISERROR(SEARCH("子供",C23)))</formula>
    </cfRule>
    <cfRule type="containsText" dxfId="417" priority="683" operator="containsText" text="ケ月">
      <formula>NOT(ISERROR(SEARCH("ケ月",C23)))</formula>
    </cfRule>
    <cfRule type="containsText" dxfId="416" priority="684" operator="containsText" text="か月">
      <formula>NOT(ISERROR(SEARCH("か月",C23)))</formula>
    </cfRule>
    <cfRule type="containsText" dxfId="415" priority="685" operator="containsText" text="ヶ月">
      <formula>NOT(ISERROR(SEARCH("ヶ月",C23)))</formula>
    </cfRule>
    <cfRule type="containsText" dxfId="414" priority="686" operator="containsText" text="ヵ月">
      <formula>NOT(ISERROR(SEARCH("ヵ月",C23)))</formula>
    </cfRule>
    <cfRule type="containsText" dxfId="413" priority="687" operator="containsText" text="旨味">
      <formula>NOT(ISERROR(SEARCH("旨味",C23)))</formula>
    </cfRule>
    <cfRule type="containsText" dxfId="412" priority="688" operator="containsText" text="旨味">
      <formula>NOT(ISERROR(SEARCH("旨味",C23)))</formula>
    </cfRule>
    <cfRule type="containsText" dxfId="411" priority="689" operator="containsText" text="おススメ">
      <formula>NOT(ISERROR(SEARCH("おススメ",C23)))</formula>
    </cfRule>
    <cfRule type="containsText" dxfId="410" priority="690" operator="containsText" text="おススメ">
      <formula>NOT(ISERROR(SEARCH("おススメ",C23)))</formula>
    </cfRule>
  </conditionalFormatting>
  <conditionalFormatting sqref="C23">
    <cfRule type="containsText" dxfId="409" priority="631" operator="containsText" text="ｍｌ">
      <formula>NOT(ISERROR(SEARCH("ｍｌ",C23)))</formula>
    </cfRule>
    <cfRule type="containsText" dxfId="408" priority="661" operator="containsText" text="美味しく">
      <formula>NOT(ISERROR(SEARCH("美味しく",C23)))</formula>
    </cfRule>
  </conditionalFormatting>
  <conditionalFormatting sqref="C23">
    <cfRule type="containsText" dxfId="407" priority="632" operator="containsText" text="うま味">
      <formula>NOT(ISERROR(SEARCH("うま味",C23)))</formula>
    </cfRule>
    <cfRule type="containsText" dxfId="406" priority="633" operator="containsText" text="旨み">
      <formula>NOT(ISERROR(SEARCH("旨み",C23)))</formula>
    </cfRule>
    <cfRule type="containsText" dxfId="405" priority="634" operator="containsText" text="旨味">
      <formula>NOT(ISERROR(SEARCH("旨味",C23)))</formula>
    </cfRule>
    <cfRule type="containsText" dxfId="404" priority="635" operator="containsText" text="美味">
      <formula>NOT(ISERROR(SEARCH("美味",C23)))</formula>
    </cfRule>
    <cfRule type="containsText" dxfId="403" priority="636" operator="containsText" text="ML">
      <formula>NOT(ISERROR(SEARCH("ML",C23)))</formula>
    </cfRule>
    <cfRule type="containsText" dxfId="402" priority="637" operator="containsText" text="ml">
      <formula>NOT(ISERROR(SEARCH("ml",C23)))</formula>
    </cfRule>
    <cfRule type="containsText" dxfId="401" priority="638" operator="containsText" text="WEBサイト">
      <formula>NOT(ISERROR(SEARCH("WEBサイト",C23)))</formula>
    </cfRule>
    <cfRule type="containsText" dxfId="400" priority="639" operator="containsText" text="HP">
      <formula>NOT(ISERROR(SEARCH("HP",C23)))</formula>
    </cfRule>
    <cfRule type="containsText" dxfId="399" priority="640" operator="containsText" text="ホームページ">
      <formula>NOT(ISERROR(SEARCH("ホームページ",C23)))</formula>
    </cfRule>
    <cfRule type="containsText" dxfId="398" priority="641" operator="containsText" text="取扱">
      <formula>NOT(ISERROR(SEARCH("取扱",C23)))</formula>
    </cfRule>
    <cfRule type="containsText" dxfId="397" priority="642" operator="containsText" text="迄">
      <formula>NOT(ISERROR(SEARCH("迄",C23)))</formula>
    </cfRule>
    <cfRule type="containsText" dxfId="396" priority="643" operator="containsText" text="又">
      <formula>NOT(ISERROR(SEARCH("又",C23)))</formula>
    </cfRule>
    <cfRule type="containsText" dxfId="395" priority="644" operator="containsText" text="等">
      <formula>NOT(ISERROR(SEARCH("等",C23)))</formula>
    </cfRule>
    <cfRule type="containsText" dxfId="394" priority="645" operator="containsText" text="下さい">
      <formula>NOT(ISERROR(SEARCH("下さい",C23)))</formula>
    </cfRule>
    <cfRule type="containsText" dxfId="393" priority="646" operator="containsText" text="出来る">
      <formula>NOT(ISERROR(SEARCH("出来る",C23)))</formula>
    </cfRule>
    <cfRule type="containsText" dxfId="392" priority="647" operator="containsText" text="為">
      <formula>NOT(ISERROR(SEARCH("為",C23)))</formula>
    </cfRule>
    <cfRule type="containsText" dxfId="391" priority="648" operator="containsText" text="更に">
      <formula>NOT(ISERROR(SEARCH("更に",C23)))</formula>
    </cfRule>
    <cfRule type="containsText" dxfId="390" priority="649" operator="containsText" text="様々">
      <formula>NOT(ISERROR(SEARCH("様々",C23)))</formula>
    </cfRule>
    <cfRule type="containsText" dxfId="389" priority="650" operator="containsText" text="皆様">
      <formula>NOT(ISERROR(SEARCH("皆様",C23)))</formula>
    </cfRule>
    <cfRule type="containsText" dxfId="388" priority="651" operator="containsText" text="お客様">
      <formula>NOT(ISERROR(SEARCH("お客様",C23)))</formula>
    </cfRule>
    <cfRule type="containsText" dxfId="387" priority="652" operator="containsText" text="子供">
      <formula>NOT(ISERROR(SEARCH("子供",C23)))</formula>
    </cfRule>
    <cfRule type="containsText" dxfId="386" priority="653" operator="containsText" text="ケ月">
      <formula>NOT(ISERROR(SEARCH("ケ月",C23)))</formula>
    </cfRule>
    <cfRule type="containsText" dxfId="385" priority="654" operator="containsText" text="か月">
      <formula>NOT(ISERROR(SEARCH("か月",C23)))</formula>
    </cfRule>
    <cfRule type="containsText" dxfId="384" priority="655" operator="containsText" text="ヶ月">
      <formula>NOT(ISERROR(SEARCH("ヶ月",C23)))</formula>
    </cfRule>
    <cfRule type="containsText" dxfId="383" priority="656" operator="containsText" text="ヵ月">
      <formula>NOT(ISERROR(SEARCH("ヵ月",C23)))</formula>
    </cfRule>
    <cfRule type="containsText" dxfId="382" priority="657" operator="containsText" text="旨味">
      <formula>NOT(ISERROR(SEARCH("旨味",C23)))</formula>
    </cfRule>
    <cfRule type="containsText" dxfId="381" priority="658" operator="containsText" text="旨味">
      <formula>NOT(ISERROR(SEARCH("旨味",C23)))</formula>
    </cfRule>
    <cfRule type="containsText" dxfId="380" priority="659" operator="containsText" text="おススメ">
      <formula>NOT(ISERROR(SEARCH("おススメ",C23)))</formula>
    </cfRule>
    <cfRule type="containsText" dxfId="379" priority="660" operator="containsText" text="おススメ">
      <formula>NOT(ISERROR(SEARCH("おススメ",C23)))</formula>
    </cfRule>
  </conditionalFormatting>
  <conditionalFormatting sqref="G23">
    <cfRule type="containsText" dxfId="378" priority="313" operator="containsText" text="お勧め、オススメ">
      <formula>NOT(ISERROR(SEARCH("お勧め、オススメ",G23)))</formula>
    </cfRule>
    <cfRule type="containsText" dxfId="377" priority="314" operator="containsText" text="頂く">
      <formula>NOT(ISERROR(SEARCH("頂く",G23)))</formula>
    </cfRule>
    <cfRule type="containsText" dxfId="376" priority="315" operator="containsText" text="美味しい">
      <formula>NOT(ISERROR(SEARCH("美味しい",G23)))</formula>
    </cfRule>
  </conditionalFormatting>
  <conditionalFormatting sqref="G23">
    <cfRule type="containsText" dxfId="375" priority="284" operator="containsText" text="うま味">
      <formula>NOT(ISERROR(SEARCH("うま味",G23)))</formula>
    </cfRule>
    <cfRule type="containsText" dxfId="374" priority="285" operator="containsText" text="旨み">
      <formula>NOT(ISERROR(SEARCH("旨み",G23)))</formula>
    </cfRule>
    <cfRule type="containsText" dxfId="373" priority="286" operator="containsText" text="旨味">
      <formula>NOT(ISERROR(SEARCH("旨味",G23)))</formula>
    </cfRule>
    <cfRule type="containsText" dxfId="372" priority="287" operator="containsText" text="美味">
      <formula>NOT(ISERROR(SEARCH("美味",G23)))</formula>
    </cfRule>
    <cfRule type="containsText" dxfId="371" priority="288" operator="containsText" text="ML">
      <formula>NOT(ISERROR(SEARCH("ML",G23)))</formula>
    </cfRule>
    <cfRule type="containsText" dxfId="370" priority="289" operator="containsText" text="ml">
      <formula>NOT(ISERROR(SEARCH("ml",G23)))</formula>
    </cfRule>
    <cfRule type="containsText" dxfId="369" priority="290" operator="containsText" text="WEBサイト">
      <formula>NOT(ISERROR(SEARCH("WEBサイト",G23)))</formula>
    </cfRule>
    <cfRule type="containsText" dxfId="368" priority="291" operator="containsText" text="HP">
      <formula>NOT(ISERROR(SEARCH("HP",G23)))</formula>
    </cfRule>
    <cfRule type="containsText" dxfId="367" priority="292" operator="containsText" text="ホームページ">
      <formula>NOT(ISERROR(SEARCH("ホームページ",G23)))</formula>
    </cfRule>
    <cfRule type="containsText" dxfId="366" priority="293" operator="containsText" text="取扱">
      <formula>NOT(ISERROR(SEARCH("取扱",G23)))</formula>
    </cfRule>
    <cfRule type="containsText" dxfId="365" priority="294" operator="containsText" text="迄">
      <formula>NOT(ISERROR(SEARCH("迄",G23)))</formula>
    </cfRule>
    <cfRule type="containsText" dxfId="364" priority="295" operator="containsText" text="又">
      <formula>NOT(ISERROR(SEARCH("又",G23)))</formula>
    </cfRule>
    <cfRule type="containsText" dxfId="363" priority="296" operator="containsText" text="等">
      <formula>NOT(ISERROR(SEARCH("等",G23)))</formula>
    </cfRule>
    <cfRule type="containsText" dxfId="362" priority="297" operator="containsText" text="下さい">
      <formula>NOT(ISERROR(SEARCH("下さい",G23)))</formula>
    </cfRule>
    <cfRule type="containsText" dxfId="361" priority="298" operator="containsText" text="出来る">
      <formula>NOT(ISERROR(SEARCH("出来る",G23)))</formula>
    </cfRule>
    <cfRule type="containsText" dxfId="360" priority="299" operator="containsText" text="為">
      <formula>NOT(ISERROR(SEARCH("為",G23)))</formula>
    </cfRule>
    <cfRule type="containsText" dxfId="359" priority="300" operator="containsText" text="更に">
      <formula>NOT(ISERROR(SEARCH("更に",G23)))</formula>
    </cfRule>
    <cfRule type="containsText" dxfId="358" priority="301" operator="containsText" text="様々">
      <formula>NOT(ISERROR(SEARCH("様々",G23)))</formula>
    </cfRule>
    <cfRule type="containsText" dxfId="357" priority="302" operator="containsText" text="皆様">
      <formula>NOT(ISERROR(SEARCH("皆様",G23)))</formula>
    </cfRule>
    <cfRule type="containsText" dxfId="356" priority="303" operator="containsText" text="お客様">
      <formula>NOT(ISERROR(SEARCH("お客様",G23)))</formula>
    </cfRule>
    <cfRule type="containsText" dxfId="355" priority="304" operator="containsText" text="子供">
      <formula>NOT(ISERROR(SEARCH("子供",G23)))</formula>
    </cfRule>
    <cfRule type="containsText" dxfId="354" priority="305" operator="containsText" text="ケ月">
      <formula>NOT(ISERROR(SEARCH("ケ月",G23)))</formula>
    </cfRule>
    <cfRule type="containsText" dxfId="353" priority="306" operator="containsText" text="か月">
      <formula>NOT(ISERROR(SEARCH("か月",G23)))</formula>
    </cfRule>
    <cfRule type="containsText" dxfId="352" priority="307" operator="containsText" text="ヶ月">
      <formula>NOT(ISERROR(SEARCH("ヶ月",G23)))</formula>
    </cfRule>
    <cfRule type="containsText" dxfId="351" priority="308" operator="containsText" text="ヵ月">
      <formula>NOT(ISERROR(SEARCH("ヵ月",G23)))</formula>
    </cfRule>
    <cfRule type="containsText" dxfId="350" priority="309" operator="containsText" text="旨味">
      <formula>NOT(ISERROR(SEARCH("旨味",G23)))</formula>
    </cfRule>
    <cfRule type="containsText" dxfId="349" priority="310" operator="containsText" text="旨味">
      <formula>NOT(ISERROR(SEARCH("旨味",G23)))</formula>
    </cfRule>
    <cfRule type="containsText" dxfId="348" priority="311" operator="containsText" text="おススメ">
      <formula>NOT(ISERROR(SEARCH("おススメ",G23)))</formula>
    </cfRule>
    <cfRule type="containsText" dxfId="347" priority="312" operator="containsText" text="おススメ">
      <formula>NOT(ISERROR(SEARCH("おススメ",G23)))</formula>
    </cfRule>
  </conditionalFormatting>
  <conditionalFormatting sqref="G23">
    <cfRule type="containsText" dxfId="346" priority="253" operator="containsText" text="ｍｌ">
      <formula>NOT(ISERROR(SEARCH("ｍｌ",G23)))</formula>
    </cfRule>
    <cfRule type="containsText" dxfId="345" priority="283" operator="containsText" text="美味しく">
      <formula>NOT(ISERROR(SEARCH("美味しく",G23)))</formula>
    </cfRule>
  </conditionalFormatting>
  <conditionalFormatting sqref="G23">
    <cfRule type="containsText" dxfId="344" priority="254" operator="containsText" text="うま味">
      <formula>NOT(ISERROR(SEARCH("うま味",G23)))</formula>
    </cfRule>
    <cfRule type="containsText" dxfId="343" priority="255" operator="containsText" text="旨み">
      <formula>NOT(ISERROR(SEARCH("旨み",G23)))</formula>
    </cfRule>
    <cfRule type="containsText" dxfId="342" priority="256" operator="containsText" text="旨味">
      <formula>NOT(ISERROR(SEARCH("旨味",G23)))</formula>
    </cfRule>
    <cfRule type="containsText" dxfId="341" priority="257" operator="containsText" text="美味">
      <formula>NOT(ISERROR(SEARCH("美味",G23)))</formula>
    </cfRule>
    <cfRule type="containsText" dxfId="340" priority="258" operator="containsText" text="ML">
      <formula>NOT(ISERROR(SEARCH("ML",G23)))</formula>
    </cfRule>
    <cfRule type="containsText" dxfId="339" priority="259" operator="containsText" text="ml">
      <formula>NOT(ISERROR(SEARCH("ml",G23)))</formula>
    </cfRule>
    <cfRule type="containsText" dxfId="338" priority="260" operator="containsText" text="WEBサイト">
      <formula>NOT(ISERROR(SEARCH("WEBサイト",G23)))</formula>
    </cfRule>
    <cfRule type="containsText" dxfId="337" priority="261" operator="containsText" text="HP">
      <formula>NOT(ISERROR(SEARCH("HP",G23)))</formula>
    </cfRule>
    <cfRule type="containsText" dxfId="336" priority="262" operator="containsText" text="ホームページ">
      <formula>NOT(ISERROR(SEARCH("ホームページ",G23)))</formula>
    </cfRule>
    <cfRule type="containsText" dxfId="335" priority="263" operator="containsText" text="取扱">
      <formula>NOT(ISERROR(SEARCH("取扱",G23)))</formula>
    </cfRule>
    <cfRule type="containsText" dxfId="334" priority="264" operator="containsText" text="迄">
      <formula>NOT(ISERROR(SEARCH("迄",G23)))</formula>
    </cfRule>
    <cfRule type="containsText" dxfId="333" priority="265" operator="containsText" text="又">
      <formula>NOT(ISERROR(SEARCH("又",G23)))</formula>
    </cfRule>
    <cfRule type="containsText" dxfId="332" priority="266" operator="containsText" text="等">
      <formula>NOT(ISERROR(SEARCH("等",G23)))</formula>
    </cfRule>
    <cfRule type="containsText" dxfId="331" priority="267" operator="containsText" text="下さい">
      <formula>NOT(ISERROR(SEARCH("下さい",G23)))</formula>
    </cfRule>
    <cfRule type="containsText" dxfId="330" priority="268" operator="containsText" text="出来る">
      <formula>NOT(ISERROR(SEARCH("出来る",G23)))</formula>
    </cfRule>
    <cfRule type="containsText" dxfId="329" priority="269" operator="containsText" text="為">
      <formula>NOT(ISERROR(SEARCH("為",G23)))</formula>
    </cfRule>
    <cfRule type="containsText" dxfId="328" priority="270" operator="containsText" text="更に">
      <formula>NOT(ISERROR(SEARCH("更に",G23)))</formula>
    </cfRule>
    <cfRule type="containsText" dxfId="327" priority="271" operator="containsText" text="様々">
      <formula>NOT(ISERROR(SEARCH("様々",G23)))</formula>
    </cfRule>
    <cfRule type="containsText" dxfId="326" priority="272" operator="containsText" text="皆様">
      <formula>NOT(ISERROR(SEARCH("皆様",G23)))</formula>
    </cfRule>
    <cfRule type="containsText" dxfId="325" priority="273" operator="containsText" text="お客様">
      <formula>NOT(ISERROR(SEARCH("お客様",G23)))</formula>
    </cfRule>
    <cfRule type="containsText" dxfId="324" priority="274" operator="containsText" text="子供">
      <formula>NOT(ISERROR(SEARCH("子供",G23)))</formula>
    </cfRule>
    <cfRule type="containsText" dxfId="323" priority="275" operator="containsText" text="ケ月">
      <formula>NOT(ISERROR(SEARCH("ケ月",G23)))</formula>
    </cfRule>
    <cfRule type="containsText" dxfId="322" priority="276" operator="containsText" text="か月">
      <formula>NOT(ISERROR(SEARCH("か月",G23)))</formula>
    </cfRule>
    <cfRule type="containsText" dxfId="321" priority="277" operator="containsText" text="ヶ月">
      <formula>NOT(ISERROR(SEARCH("ヶ月",G23)))</formula>
    </cfRule>
    <cfRule type="containsText" dxfId="320" priority="278" operator="containsText" text="ヵ月">
      <formula>NOT(ISERROR(SEARCH("ヵ月",G23)))</formula>
    </cfRule>
    <cfRule type="containsText" dxfId="319" priority="279" operator="containsText" text="旨味">
      <formula>NOT(ISERROR(SEARCH("旨味",G23)))</formula>
    </cfRule>
    <cfRule type="containsText" dxfId="318" priority="280" operator="containsText" text="旨味">
      <formula>NOT(ISERROR(SEARCH("旨味",G23)))</formula>
    </cfRule>
    <cfRule type="containsText" dxfId="317" priority="281" operator="containsText" text="おススメ">
      <formula>NOT(ISERROR(SEARCH("おススメ",G23)))</formula>
    </cfRule>
    <cfRule type="containsText" dxfId="316" priority="282" operator="containsText" text="おススメ">
      <formula>NOT(ISERROR(SEARCH("おススメ",G23)))</formula>
    </cfRule>
  </conditionalFormatting>
  <dataValidations count="4">
    <dataValidation type="list" allowBlank="1" showInputMessage="1" showErrorMessage="1" sqref="G22">
      <formula1>#REF!</formula1>
    </dataValidation>
    <dataValidation type="list" allowBlank="1" showInputMessage="1" showErrorMessage="1" sqref="C11:C12">
      <formula1>$O$9:$O$19</formula1>
    </dataValidation>
    <dataValidation type="list" allowBlank="1" showInputMessage="1" showErrorMessage="1" sqref="C14:C15">
      <formula1>$P$10:$P$27</formula1>
    </dataValidation>
    <dataValidation imeMode="halfAlpha" allowBlank="1" showInputMessage="1" showErrorMessage="1" sqref="C16 C20:C21 C59 C61"/>
  </dataValidations>
  <pageMargins left="0.7" right="0.7" top="0.75" bottom="0.75" header="0.3" footer="0.3"/>
  <pageSetup paperSize="8" scale="4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2296" r:id="rId4" name="Check Box 8">
              <controlPr defaultSize="0" autoFill="0" autoLine="0" autoPict="0">
                <anchor moveWithCells="1">
                  <from>
                    <xdr:col>2</xdr:col>
                    <xdr:colOff>45720</xdr:colOff>
                    <xdr:row>9</xdr:row>
                    <xdr:rowOff>76200</xdr:rowOff>
                  </from>
                  <to>
                    <xdr:col>2</xdr:col>
                    <xdr:colOff>769620</xdr:colOff>
                    <xdr:row>9</xdr:row>
                    <xdr:rowOff>312420</xdr:rowOff>
                  </to>
                </anchor>
              </controlPr>
            </control>
          </mc:Choice>
        </mc:AlternateContent>
        <mc:AlternateContent xmlns:mc="http://schemas.openxmlformats.org/markup-compatibility/2006">
          <mc:Choice Requires="x14">
            <control shapeId="12297" r:id="rId5" name="Check Box 9">
              <controlPr defaultSize="0" autoFill="0" autoLine="0" autoPict="0">
                <anchor moveWithCells="1">
                  <from>
                    <xdr:col>2</xdr:col>
                    <xdr:colOff>838200</xdr:colOff>
                    <xdr:row>9</xdr:row>
                    <xdr:rowOff>76200</xdr:rowOff>
                  </from>
                  <to>
                    <xdr:col>2</xdr:col>
                    <xdr:colOff>1455420</xdr:colOff>
                    <xdr:row>9</xdr:row>
                    <xdr:rowOff>312420</xdr:rowOff>
                  </to>
                </anchor>
              </controlPr>
            </control>
          </mc:Choice>
        </mc:AlternateContent>
        <mc:AlternateContent xmlns:mc="http://schemas.openxmlformats.org/markup-compatibility/2006">
          <mc:Choice Requires="x14">
            <control shapeId="12298" r:id="rId6" name="Check Box 10">
              <controlPr defaultSize="0" autoFill="0" autoLine="0" autoPict="0">
                <anchor moveWithCells="1">
                  <from>
                    <xdr:col>2</xdr:col>
                    <xdr:colOff>1478280</xdr:colOff>
                    <xdr:row>9</xdr:row>
                    <xdr:rowOff>76200</xdr:rowOff>
                  </from>
                  <to>
                    <xdr:col>2</xdr:col>
                    <xdr:colOff>2468880</xdr:colOff>
                    <xdr:row>9</xdr:row>
                    <xdr:rowOff>312420</xdr:rowOff>
                  </to>
                </anchor>
              </controlPr>
            </control>
          </mc:Choice>
        </mc:AlternateContent>
        <mc:AlternateContent xmlns:mc="http://schemas.openxmlformats.org/markup-compatibility/2006">
          <mc:Choice Requires="x14">
            <control shapeId="12299" r:id="rId7" name="Check Box 11">
              <controlPr defaultSize="0" autoFill="0" autoLine="0" autoPict="0">
                <anchor moveWithCells="1">
                  <from>
                    <xdr:col>2</xdr:col>
                    <xdr:colOff>2430780</xdr:colOff>
                    <xdr:row>9</xdr:row>
                    <xdr:rowOff>76200</xdr:rowOff>
                  </from>
                  <to>
                    <xdr:col>2</xdr:col>
                    <xdr:colOff>3200400</xdr:colOff>
                    <xdr:row>9</xdr:row>
                    <xdr:rowOff>342900</xdr:rowOff>
                  </to>
                </anchor>
              </controlPr>
            </control>
          </mc:Choice>
        </mc:AlternateContent>
        <mc:AlternateContent xmlns:mc="http://schemas.openxmlformats.org/markup-compatibility/2006">
          <mc:Choice Requires="x14">
            <control shapeId="12300" r:id="rId8" name="Check Box 12">
              <controlPr defaultSize="0" autoFill="0" autoLine="0" autoPict="0">
                <anchor moveWithCells="1">
                  <from>
                    <xdr:col>2</xdr:col>
                    <xdr:colOff>3162300</xdr:colOff>
                    <xdr:row>9</xdr:row>
                    <xdr:rowOff>76200</xdr:rowOff>
                  </from>
                  <to>
                    <xdr:col>2</xdr:col>
                    <xdr:colOff>3848100</xdr:colOff>
                    <xdr:row>9</xdr:row>
                    <xdr:rowOff>312420</xdr:rowOff>
                  </to>
                </anchor>
              </controlPr>
            </control>
          </mc:Choice>
        </mc:AlternateContent>
        <mc:AlternateContent xmlns:mc="http://schemas.openxmlformats.org/markup-compatibility/2006">
          <mc:Choice Requires="x14">
            <control shapeId="12301" r:id="rId9" name="Check Box 13">
              <controlPr defaultSize="0" autoFill="0" autoLine="0" autoPict="0">
                <anchor moveWithCells="1">
                  <from>
                    <xdr:col>2</xdr:col>
                    <xdr:colOff>3771900</xdr:colOff>
                    <xdr:row>9</xdr:row>
                    <xdr:rowOff>76200</xdr:rowOff>
                  </from>
                  <to>
                    <xdr:col>3</xdr:col>
                    <xdr:colOff>68580</xdr:colOff>
                    <xdr:row>9</xdr:row>
                    <xdr:rowOff>312420</xdr:rowOff>
                  </to>
                </anchor>
              </controlPr>
            </control>
          </mc:Choice>
        </mc:AlternateContent>
        <mc:AlternateContent xmlns:mc="http://schemas.openxmlformats.org/markup-compatibility/2006">
          <mc:Choice Requires="x14">
            <control shapeId="12302" r:id="rId10" name="Check Box 14">
              <controlPr defaultSize="0" autoFill="0" autoLine="0" autoPict="0">
                <anchor moveWithCells="1">
                  <from>
                    <xdr:col>2</xdr:col>
                    <xdr:colOff>45720</xdr:colOff>
                    <xdr:row>9</xdr:row>
                    <xdr:rowOff>304800</xdr:rowOff>
                  </from>
                  <to>
                    <xdr:col>2</xdr:col>
                    <xdr:colOff>723900</xdr:colOff>
                    <xdr:row>9</xdr:row>
                    <xdr:rowOff>533400</xdr:rowOff>
                  </to>
                </anchor>
              </controlPr>
            </control>
          </mc:Choice>
        </mc:AlternateContent>
        <mc:AlternateContent xmlns:mc="http://schemas.openxmlformats.org/markup-compatibility/2006">
          <mc:Choice Requires="x14">
            <control shapeId="12303" r:id="rId11" name="Check Box 15">
              <controlPr defaultSize="0" autoFill="0" autoLine="0" autoPict="0">
                <anchor moveWithCells="1">
                  <from>
                    <xdr:col>2</xdr:col>
                    <xdr:colOff>838200</xdr:colOff>
                    <xdr:row>9</xdr:row>
                    <xdr:rowOff>304800</xdr:rowOff>
                  </from>
                  <to>
                    <xdr:col>2</xdr:col>
                    <xdr:colOff>1524000</xdr:colOff>
                    <xdr:row>9</xdr:row>
                    <xdr:rowOff>533400</xdr:rowOff>
                  </to>
                </anchor>
              </controlPr>
            </control>
          </mc:Choice>
        </mc:AlternateContent>
        <mc:AlternateContent xmlns:mc="http://schemas.openxmlformats.org/markup-compatibility/2006">
          <mc:Choice Requires="x14">
            <control shapeId="12304" r:id="rId12" name="Check Box 16">
              <controlPr defaultSize="0" autoFill="0" autoLine="0" autoPict="0">
                <anchor moveWithCells="1">
                  <from>
                    <xdr:col>2</xdr:col>
                    <xdr:colOff>1478280</xdr:colOff>
                    <xdr:row>9</xdr:row>
                    <xdr:rowOff>304800</xdr:rowOff>
                  </from>
                  <to>
                    <xdr:col>2</xdr:col>
                    <xdr:colOff>2468880</xdr:colOff>
                    <xdr:row>9</xdr:row>
                    <xdr:rowOff>533400</xdr:rowOff>
                  </to>
                </anchor>
              </controlPr>
            </control>
          </mc:Choice>
        </mc:AlternateContent>
        <mc:AlternateContent xmlns:mc="http://schemas.openxmlformats.org/markup-compatibility/2006">
          <mc:Choice Requires="x14">
            <control shapeId="12305" r:id="rId13" name="Check Box 17">
              <controlPr defaultSize="0" autoFill="0" autoLine="0" autoPict="0">
                <anchor moveWithCells="1">
                  <from>
                    <xdr:col>2</xdr:col>
                    <xdr:colOff>2430780</xdr:colOff>
                    <xdr:row>9</xdr:row>
                    <xdr:rowOff>304800</xdr:rowOff>
                  </from>
                  <to>
                    <xdr:col>2</xdr:col>
                    <xdr:colOff>3810000</xdr:colOff>
                    <xdr:row>9</xdr:row>
                    <xdr:rowOff>533400</xdr:rowOff>
                  </to>
                </anchor>
              </controlPr>
            </control>
          </mc:Choice>
        </mc:AlternateContent>
        <mc:AlternateContent xmlns:mc="http://schemas.openxmlformats.org/markup-compatibility/2006">
          <mc:Choice Requires="x14">
            <control shapeId="12307" r:id="rId14" name="Check Box 19">
              <controlPr defaultSize="0" autoFill="0" autoLine="0" autoPict="0">
                <anchor moveWithCells="1">
                  <from>
                    <xdr:col>2</xdr:col>
                    <xdr:colOff>3771900</xdr:colOff>
                    <xdr:row>9</xdr:row>
                    <xdr:rowOff>304800</xdr:rowOff>
                  </from>
                  <to>
                    <xdr:col>2</xdr:col>
                    <xdr:colOff>4831080</xdr:colOff>
                    <xdr:row>9</xdr:row>
                    <xdr:rowOff>533400</xdr:rowOff>
                  </to>
                </anchor>
              </controlPr>
            </control>
          </mc:Choice>
        </mc:AlternateContent>
        <mc:AlternateContent xmlns:mc="http://schemas.openxmlformats.org/markup-compatibility/2006">
          <mc:Choice Requires="x14">
            <control shapeId="12308" r:id="rId15" name="Check Box 20">
              <controlPr defaultSize="0" autoFill="0" autoLine="0" autoPict="0">
                <anchor moveWithCells="1">
                  <from>
                    <xdr:col>2</xdr:col>
                    <xdr:colOff>45720</xdr:colOff>
                    <xdr:row>9</xdr:row>
                    <xdr:rowOff>525780</xdr:rowOff>
                  </from>
                  <to>
                    <xdr:col>2</xdr:col>
                    <xdr:colOff>1104900</xdr:colOff>
                    <xdr:row>9</xdr:row>
                    <xdr:rowOff>762000</xdr:rowOff>
                  </to>
                </anchor>
              </controlPr>
            </control>
          </mc:Choice>
        </mc:AlternateContent>
        <mc:AlternateContent xmlns:mc="http://schemas.openxmlformats.org/markup-compatibility/2006">
          <mc:Choice Requires="x14">
            <control shapeId="12309" r:id="rId16" name="Check Box 21">
              <controlPr defaultSize="0" autoFill="0" autoLine="0" autoPict="0">
                <anchor moveWithCells="1">
                  <from>
                    <xdr:col>2</xdr:col>
                    <xdr:colOff>1135380</xdr:colOff>
                    <xdr:row>9</xdr:row>
                    <xdr:rowOff>525780</xdr:rowOff>
                  </from>
                  <to>
                    <xdr:col>2</xdr:col>
                    <xdr:colOff>2941320</xdr:colOff>
                    <xdr:row>9</xdr:row>
                    <xdr:rowOff>762000</xdr:rowOff>
                  </to>
                </anchor>
              </controlPr>
            </control>
          </mc:Choice>
        </mc:AlternateContent>
        <mc:AlternateContent xmlns:mc="http://schemas.openxmlformats.org/markup-compatibility/2006">
          <mc:Choice Requires="x14">
            <control shapeId="12324" r:id="rId17" name="Check Box 36">
              <controlPr defaultSize="0" autoFill="0" autoLine="0" autoPict="0">
                <anchor moveWithCells="1">
                  <from>
                    <xdr:col>6</xdr:col>
                    <xdr:colOff>45720</xdr:colOff>
                    <xdr:row>9</xdr:row>
                    <xdr:rowOff>76200</xdr:rowOff>
                  </from>
                  <to>
                    <xdr:col>6</xdr:col>
                    <xdr:colOff>769620</xdr:colOff>
                    <xdr:row>9</xdr:row>
                    <xdr:rowOff>312420</xdr:rowOff>
                  </to>
                </anchor>
              </controlPr>
            </control>
          </mc:Choice>
        </mc:AlternateContent>
        <mc:AlternateContent xmlns:mc="http://schemas.openxmlformats.org/markup-compatibility/2006">
          <mc:Choice Requires="x14">
            <control shapeId="12325" r:id="rId18" name="Check Box 37">
              <controlPr defaultSize="0" autoFill="0" autoLine="0" autoPict="0">
                <anchor moveWithCells="1">
                  <from>
                    <xdr:col>6</xdr:col>
                    <xdr:colOff>838200</xdr:colOff>
                    <xdr:row>9</xdr:row>
                    <xdr:rowOff>76200</xdr:rowOff>
                  </from>
                  <to>
                    <xdr:col>6</xdr:col>
                    <xdr:colOff>1455420</xdr:colOff>
                    <xdr:row>9</xdr:row>
                    <xdr:rowOff>312420</xdr:rowOff>
                  </to>
                </anchor>
              </controlPr>
            </control>
          </mc:Choice>
        </mc:AlternateContent>
        <mc:AlternateContent xmlns:mc="http://schemas.openxmlformats.org/markup-compatibility/2006">
          <mc:Choice Requires="x14">
            <control shapeId="12326" r:id="rId19" name="Check Box 38">
              <controlPr defaultSize="0" autoFill="0" autoLine="0" autoPict="0">
                <anchor moveWithCells="1">
                  <from>
                    <xdr:col>6</xdr:col>
                    <xdr:colOff>1478280</xdr:colOff>
                    <xdr:row>9</xdr:row>
                    <xdr:rowOff>76200</xdr:rowOff>
                  </from>
                  <to>
                    <xdr:col>6</xdr:col>
                    <xdr:colOff>2164080</xdr:colOff>
                    <xdr:row>9</xdr:row>
                    <xdr:rowOff>312420</xdr:rowOff>
                  </to>
                </anchor>
              </controlPr>
            </control>
          </mc:Choice>
        </mc:AlternateContent>
        <mc:AlternateContent xmlns:mc="http://schemas.openxmlformats.org/markup-compatibility/2006">
          <mc:Choice Requires="x14">
            <control shapeId="12327" r:id="rId20" name="Check Box 39">
              <controlPr defaultSize="0" autoFill="0" autoLine="0" autoPict="0">
                <anchor moveWithCells="1">
                  <from>
                    <xdr:col>6</xdr:col>
                    <xdr:colOff>2430780</xdr:colOff>
                    <xdr:row>9</xdr:row>
                    <xdr:rowOff>76200</xdr:rowOff>
                  </from>
                  <to>
                    <xdr:col>6</xdr:col>
                    <xdr:colOff>3200400</xdr:colOff>
                    <xdr:row>9</xdr:row>
                    <xdr:rowOff>342900</xdr:rowOff>
                  </to>
                </anchor>
              </controlPr>
            </control>
          </mc:Choice>
        </mc:AlternateContent>
        <mc:AlternateContent xmlns:mc="http://schemas.openxmlformats.org/markup-compatibility/2006">
          <mc:Choice Requires="x14">
            <control shapeId="12328" r:id="rId21" name="Check Box 40">
              <controlPr defaultSize="0" autoFill="0" autoLine="0" autoPict="0">
                <anchor moveWithCells="1">
                  <from>
                    <xdr:col>6</xdr:col>
                    <xdr:colOff>3162300</xdr:colOff>
                    <xdr:row>9</xdr:row>
                    <xdr:rowOff>76200</xdr:rowOff>
                  </from>
                  <to>
                    <xdr:col>6</xdr:col>
                    <xdr:colOff>3848100</xdr:colOff>
                    <xdr:row>9</xdr:row>
                    <xdr:rowOff>312420</xdr:rowOff>
                  </to>
                </anchor>
              </controlPr>
            </control>
          </mc:Choice>
        </mc:AlternateContent>
        <mc:AlternateContent xmlns:mc="http://schemas.openxmlformats.org/markup-compatibility/2006">
          <mc:Choice Requires="x14">
            <control shapeId="12329" r:id="rId22" name="Check Box 41">
              <controlPr defaultSize="0" autoFill="0" autoLine="0" autoPict="0">
                <anchor moveWithCells="1">
                  <from>
                    <xdr:col>6</xdr:col>
                    <xdr:colOff>3771900</xdr:colOff>
                    <xdr:row>9</xdr:row>
                    <xdr:rowOff>76200</xdr:rowOff>
                  </from>
                  <to>
                    <xdr:col>6</xdr:col>
                    <xdr:colOff>4945380</xdr:colOff>
                    <xdr:row>9</xdr:row>
                    <xdr:rowOff>312420</xdr:rowOff>
                  </to>
                </anchor>
              </controlPr>
            </control>
          </mc:Choice>
        </mc:AlternateContent>
        <mc:AlternateContent xmlns:mc="http://schemas.openxmlformats.org/markup-compatibility/2006">
          <mc:Choice Requires="x14">
            <control shapeId="12330" r:id="rId23" name="Check Box 42">
              <controlPr defaultSize="0" autoFill="0" autoLine="0" autoPict="0">
                <anchor moveWithCells="1">
                  <from>
                    <xdr:col>6</xdr:col>
                    <xdr:colOff>45720</xdr:colOff>
                    <xdr:row>9</xdr:row>
                    <xdr:rowOff>304800</xdr:rowOff>
                  </from>
                  <to>
                    <xdr:col>6</xdr:col>
                    <xdr:colOff>723900</xdr:colOff>
                    <xdr:row>9</xdr:row>
                    <xdr:rowOff>533400</xdr:rowOff>
                  </to>
                </anchor>
              </controlPr>
            </control>
          </mc:Choice>
        </mc:AlternateContent>
        <mc:AlternateContent xmlns:mc="http://schemas.openxmlformats.org/markup-compatibility/2006">
          <mc:Choice Requires="x14">
            <control shapeId="12331" r:id="rId24" name="Check Box 43">
              <controlPr defaultSize="0" autoFill="0" autoLine="0" autoPict="0">
                <anchor moveWithCells="1">
                  <from>
                    <xdr:col>6</xdr:col>
                    <xdr:colOff>838200</xdr:colOff>
                    <xdr:row>9</xdr:row>
                    <xdr:rowOff>304800</xdr:rowOff>
                  </from>
                  <to>
                    <xdr:col>6</xdr:col>
                    <xdr:colOff>1524000</xdr:colOff>
                    <xdr:row>9</xdr:row>
                    <xdr:rowOff>533400</xdr:rowOff>
                  </to>
                </anchor>
              </controlPr>
            </control>
          </mc:Choice>
        </mc:AlternateContent>
        <mc:AlternateContent xmlns:mc="http://schemas.openxmlformats.org/markup-compatibility/2006">
          <mc:Choice Requires="x14">
            <control shapeId="12332" r:id="rId25" name="Check Box 44">
              <controlPr defaultSize="0" autoFill="0" autoLine="0" autoPict="0">
                <anchor moveWithCells="1">
                  <from>
                    <xdr:col>6</xdr:col>
                    <xdr:colOff>1478280</xdr:colOff>
                    <xdr:row>9</xdr:row>
                    <xdr:rowOff>304800</xdr:rowOff>
                  </from>
                  <to>
                    <xdr:col>6</xdr:col>
                    <xdr:colOff>2468880</xdr:colOff>
                    <xdr:row>9</xdr:row>
                    <xdr:rowOff>533400</xdr:rowOff>
                  </to>
                </anchor>
              </controlPr>
            </control>
          </mc:Choice>
        </mc:AlternateContent>
        <mc:AlternateContent xmlns:mc="http://schemas.openxmlformats.org/markup-compatibility/2006">
          <mc:Choice Requires="x14">
            <control shapeId="12333" r:id="rId26" name="Check Box 45">
              <controlPr defaultSize="0" autoFill="0" autoLine="0" autoPict="0">
                <anchor moveWithCells="1">
                  <from>
                    <xdr:col>6</xdr:col>
                    <xdr:colOff>2430780</xdr:colOff>
                    <xdr:row>9</xdr:row>
                    <xdr:rowOff>304800</xdr:rowOff>
                  </from>
                  <to>
                    <xdr:col>6</xdr:col>
                    <xdr:colOff>3810000</xdr:colOff>
                    <xdr:row>9</xdr:row>
                    <xdr:rowOff>533400</xdr:rowOff>
                  </to>
                </anchor>
              </controlPr>
            </control>
          </mc:Choice>
        </mc:AlternateContent>
        <mc:AlternateContent xmlns:mc="http://schemas.openxmlformats.org/markup-compatibility/2006">
          <mc:Choice Requires="x14">
            <control shapeId="12334" r:id="rId27" name="Check Box 46">
              <controlPr defaultSize="0" autoFill="0" autoLine="0" autoPict="0">
                <anchor moveWithCells="1">
                  <from>
                    <xdr:col>6</xdr:col>
                    <xdr:colOff>3771900</xdr:colOff>
                    <xdr:row>9</xdr:row>
                    <xdr:rowOff>304800</xdr:rowOff>
                  </from>
                  <to>
                    <xdr:col>6</xdr:col>
                    <xdr:colOff>4831080</xdr:colOff>
                    <xdr:row>9</xdr:row>
                    <xdr:rowOff>533400</xdr:rowOff>
                  </to>
                </anchor>
              </controlPr>
            </control>
          </mc:Choice>
        </mc:AlternateContent>
        <mc:AlternateContent xmlns:mc="http://schemas.openxmlformats.org/markup-compatibility/2006">
          <mc:Choice Requires="x14">
            <control shapeId="12335" r:id="rId28" name="Check Box 47">
              <controlPr defaultSize="0" autoFill="0" autoLine="0" autoPict="0">
                <anchor moveWithCells="1">
                  <from>
                    <xdr:col>6</xdr:col>
                    <xdr:colOff>45720</xdr:colOff>
                    <xdr:row>9</xdr:row>
                    <xdr:rowOff>541020</xdr:rowOff>
                  </from>
                  <to>
                    <xdr:col>6</xdr:col>
                    <xdr:colOff>1104900</xdr:colOff>
                    <xdr:row>9</xdr:row>
                    <xdr:rowOff>769620</xdr:rowOff>
                  </to>
                </anchor>
              </controlPr>
            </control>
          </mc:Choice>
        </mc:AlternateContent>
        <mc:AlternateContent xmlns:mc="http://schemas.openxmlformats.org/markup-compatibility/2006">
          <mc:Choice Requires="x14">
            <control shapeId="12336" r:id="rId29" name="Check Box 48">
              <controlPr defaultSize="0" autoFill="0" autoLine="0" autoPict="0">
                <anchor moveWithCells="1">
                  <from>
                    <xdr:col>6</xdr:col>
                    <xdr:colOff>1135380</xdr:colOff>
                    <xdr:row>9</xdr:row>
                    <xdr:rowOff>541020</xdr:rowOff>
                  </from>
                  <to>
                    <xdr:col>6</xdr:col>
                    <xdr:colOff>2941320</xdr:colOff>
                    <xdr:row>9</xdr:row>
                    <xdr:rowOff>769620</xdr:rowOff>
                  </to>
                </anchor>
              </controlPr>
            </control>
          </mc:Choice>
        </mc:AlternateContent>
        <mc:AlternateContent xmlns:mc="http://schemas.openxmlformats.org/markup-compatibility/2006">
          <mc:Choice Requires="x14">
            <control shapeId="12339" r:id="rId30" name="Check Box 51">
              <controlPr defaultSize="0" autoFill="0" autoLine="0" autoPict="0">
                <anchor moveWithCells="1">
                  <from>
                    <xdr:col>2</xdr:col>
                    <xdr:colOff>7620</xdr:colOff>
                    <xdr:row>28</xdr:row>
                    <xdr:rowOff>1303020</xdr:rowOff>
                  </from>
                  <to>
                    <xdr:col>2</xdr:col>
                    <xdr:colOff>419100</xdr:colOff>
                    <xdr:row>29</xdr:row>
                    <xdr:rowOff>228600</xdr:rowOff>
                  </to>
                </anchor>
              </controlPr>
            </control>
          </mc:Choice>
        </mc:AlternateContent>
        <mc:AlternateContent xmlns:mc="http://schemas.openxmlformats.org/markup-compatibility/2006">
          <mc:Choice Requires="x14">
            <control shapeId="12340" r:id="rId31" name="Check Box 52">
              <controlPr defaultSize="0" autoFill="0" autoLine="0" autoPict="0">
                <anchor moveWithCells="1">
                  <from>
                    <xdr:col>2</xdr:col>
                    <xdr:colOff>7620</xdr:colOff>
                    <xdr:row>29</xdr:row>
                    <xdr:rowOff>152400</xdr:rowOff>
                  </from>
                  <to>
                    <xdr:col>2</xdr:col>
                    <xdr:colOff>259080</xdr:colOff>
                    <xdr:row>29</xdr:row>
                    <xdr:rowOff>388620</xdr:rowOff>
                  </to>
                </anchor>
              </controlPr>
            </control>
          </mc:Choice>
        </mc:AlternateContent>
        <mc:AlternateContent xmlns:mc="http://schemas.openxmlformats.org/markup-compatibility/2006">
          <mc:Choice Requires="x14">
            <control shapeId="12341" r:id="rId32" name="Check Box 53">
              <controlPr defaultSize="0" autoFill="0" autoLine="0" autoPict="0">
                <anchor moveWithCells="1">
                  <from>
                    <xdr:col>2</xdr:col>
                    <xdr:colOff>7620</xdr:colOff>
                    <xdr:row>29</xdr:row>
                    <xdr:rowOff>335280</xdr:rowOff>
                  </from>
                  <to>
                    <xdr:col>2</xdr:col>
                    <xdr:colOff>259080</xdr:colOff>
                    <xdr:row>29</xdr:row>
                    <xdr:rowOff>571500</xdr:rowOff>
                  </to>
                </anchor>
              </controlPr>
            </control>
          </mc:Choice>
        </mc:AlternateContent>
        <mc:AlternateContent xmlns:mc="http://schemas.openxmlformats.org/markup-compatibility/2006">
          <mc:Choice Requires="x14">
            <control shapeId="12346" r:id="rId33" name="Check Box 58">
              <controlPr defaultSize="0" autoFill="0" autoLine="0" autoPict="0">
                <anchor moveWithCells="1">
                  <from>
                    <xdr:col>6</xdr:col>
                    <xdr:colOff>3162300</xdr:colOff>
                    <xdr:row>9</xdr:row>
                    <xdr:rowOff>76200</xdr:rowOff>
                  </from>
                  <to>
                    <xdr:col>6</xdr:col>
                    <xdr:colOff>3848100</xdr:colOff>
                    <xdr:row>9</xdr:row>
                    <xdr:rowOff>312420</xdr:rowOff>
                  </to>
                </anchor>
              </controlPr>
            </control>
          </mc:Choice>
        </mc:AlternateContent>
        <mc:AlternateContent xmlns:mc="http://schemas.openxmlformats.org/markup-compatibility/2006">
          <mc:Choice Requires="x14">
            <control shapeId="12355" r:id="rId34" name="Check Box 67">
              <controlPr defaultSize="0" autoFill="0" autoLine="0" autoPict="0">
                <anchor moveWithCells="1">
                  <from>
                    <xdr:col>6</xdr:col>
                    <xdr:colOff>7620</xdr:colOff>
                    <xdr:row>29</xdr:row>
                    <xdr:rowOff>0</xdr:rowOff>
                  </from>
                  <to>
                    <xdr:col>6</xdr:col>
                    <xdr:colOff>419100</xdr:colOff>
                    <xdr:row>29</xdr:row>
                    <xdr:rowOff>259080</xdr:rowOff>
                  </to>
                </anchor>
              </controlPr>
            </control>
          </mc:Choice>
        </mc:AlternateContent>
        <mc:AlternateContent xmlns:mc="http://schemas.openxmlformats.org/markup-compatibility/2006">
          <mc:Choice Requires="x14">
            <control shapeId="12356" r:id="rId35" name="Check Box 68">
              <controlPr defaultSize="0" autoFill="0" autoLine="0" autoPict="0">
                <anchor moveWithCells="1">
                  <from>
                    <xdr:col>6</xdr:col>
                    <xdr:colOff>7620</xdr:colOff>
                    <xdr:row>29</xdr:row>
                    <xdr:rowOff>144780</xdr:rowOff>
                  </from>
                  <to>
                    <xdr:col>6</xdr:col>
                    <xdr:colOff>259080</xdr:colOff>
                    <xdr:row>29</xdr:row>
                    <xdr:rowOff>381000</xdr:rowOff>
                  </to>
                </anchor>
              </controlPr>
            </control>
          </mc:Choice>
        </mc:AlternateContent>
        <mc:AlternateContent xmlns:mc="http://schemas.openxmlformats.org/markup-compatibility/2006">
          <mc:Choice Requires="x14">
            <control shapeId="12357" r:id="rId36" name="Check Box 69">
              <controlPr defaultSize="0" autoFill="0" autoLine="0" autoPict="0">
                <anchor moveWithCells="1">
                  <from>
                    <xdr:col>6</xdr:col>
                    <xdr:colOff>7620</xdr:colOff>
                    <xdr:row>29</xdr:row>
                    <xdr:rowOff>312420</xdr:rowOff>
                  </from>
                  <to>
                    <xdr:col>6</xdr:col>
                    <xdr:colOff>259080</xdr:colOff>
                    <xdr:row>29</xdr:row>
                    <xdr:rowOff>563880</xdr:rowOff>
                  </to>
                </anchor>
              </controlPr>
            </control>
          </mc:Choice>
        </mc:AlternateContent>
        <mc:AlternateContent xmlns:mc="http://schemas.openxmlformats.org/markup-compatibility/2006">
          <mc:Choice Requires="x14">
            <control shapeId="12482" r:id="rId37" name="Check Box 194">
              <controlPr defaultSize="0" autoFill="0" autoLine="0" autoPict="0">
                <anchor moveWithCells="1">
                  <from>
                    <xdr:col>6</xdr:col>
                    <xdr:colOff>45720</xdr:colOff>
                    <xdr:row>12</xdr:row>
                    <xdr:rowOff>76200</xdr:rowOff>
                  </from>
                  <to>
                    <xdr:col>6</xdr:col>
                    <xdr:colOff>769620</xdr:colOff>
                    <xdr:row>12</xdr:row>
                    <xdr:rowOff>312420</xdr:rowOff>
                  </to>
                </anchor>
              </controlPr>
            </control>
          </mc:Choice>
        </mc:AlternateContent>
        <mc:AlternateContent xmlns:mc="http://schemas.openxmlformats.org/markup-compatibility/2006">
          <mc:Choice Requires="x14">
            <control shapeId="12483" r:id="rId38" name="Check Box 195">
              <controlPr defaultSize="0" autoFill="0" autoLine="0" autoPict="0">
                <anchor moveWithCells="1">
                  <from>
                    <xdr:col>6</xdr:col>
                    <xdr:colOff>838200</xdr:colOff>
                    <xdr:row>12</xdr:row>
                    <xdr:rowOff>76200</xdr:rowOff>
                  </from>
                  <to>
                    <xdr:col>6</xdr:col>
                    <xdr:colOff>1455420</xdr:colOff>
                    <xdr:row>12</xdr:row>
                    <xdr:rowOff>312420</xdr:rowOff>
                  </to>
                </anchor>
              </controlPr>
            </control>
          </mc:Choice>
        </mc:AlternateContent>
        <mc:AlternateContent xmlns:mc="http://schemas.openxmlformats.org/markup-compatibility/2006">
          <mc:Choice Requires="x14">
            <control shapeId="12484" r:id="rId39" name="Check Box 196">
              <controlPr defaultSize="0" autoFill="0" autoLine="0" autoPict="0">
                <anchor moveWithCells="1">
                  <from>
                    <xdr:col>6</xdr:col>
                    <xdr:colOff>2171700</xdr:colOff>
                    <xdr:row>12</xdr:row>
                    <xdr:rowOff>76200</xdr:rowOff>
                  </from>
                  <to>
                    <xdr:col>6</xdr:col>
                    <xdr:colOff>3116580</xdr:colOff>
                    <xdr:row>12</xdr:row>
                    <xdr:rowOff>312420</xdr:rowOff>
                  </to>
                </anchor>
              </controlPr>
            </control>
          </mc:Choice>
        </mc:AlternateContent>
        <mc:AlternateContent xmlns:mc="http://schemas.openxmlformats.org/markup-compatibility/2006">
          <mc:Choice Requires="x14">
            <control shapeId="12485" r:id="rId40" name="Check Box 197">
              <controlPr defaultSize="0" autoFill="0" autoLine="0" autoPict="0">
                <anchor moveWithCells="1">
                  <from>
                    <xdr:col>6</xdr:col>
                    <xdr:colOff>3154680</xdr:colOff>
                    <xdr:row>12</xdr:row>
                    <xdr:rowOff>76200</xdr:rowOff>
                  </from>
                  <to>
                    <xdr:col>6</xdr:col>
                    <xdr:colOff>3931920</xdr:colOff>
                    <xdr:row>12</xdr:row>
                    <xdr:rowOff>342900</xdr:rowOff>
                  </to>
                </anchor>
              </controlPr>
            </control>
          </mc:Choice>
        </mc:AlternateContent>
        <mc:AlternateContent xmlns:mc="http://schemas.openxmlformats.org/markup-compatibility/2006">
          <mc:Choice Requires="x14">
            <control shapeId="12486" r:id="rId41" name="Check Box 198">
              <controlPr defaultSize="0" autoFill="0" autoLine="0" autoPict="0">
                <anchor moveWithCells="1">
                  <from>
                    <xdr:col>6</xdr:col>
                    <xdr:colOff>45720</xdr:colOff>
                    <xdr:row>12</xdr:row>
                    <xdr:rowOff>312420</xdr:rowOff>
                  </from>
                  <to>
                    <xdr:col>6</xdr:col>
                    <xdr:colOff>1104900</xdr:colOff>
                    <xdr:row>12</xdr:row>
                    <xdr:rowOff>563880</xdr:rowOff>
                  </to>
                </anchor>
              </controlPr>
            </control>
          </mc:Choice>
        </mc:AlternateContent>
        <mc:AlternateContent xmlns:mc="http://schemas.openxmlformats.org/markup-compatibility/2006">
          <mc:Choice Requires="x14">
            <control shapeId="12487" r:id="rId42" name="Check Box 199">
              <controlPr defaultSize="0" autoFill="0" autoLine="0" autoPict="0">
                <anchor moveWithCells="1">
                  <from>
                    <xdr:col>6</xdr:col>
                    <xdr:colOff>68580</xdr:colOff>
                    <xdr:row>12</xdr:row>
                    <xdr:rowOff>579120</xdr:rowOff>
                  </from>
                  <to>
                    <xdr:col>6</xdr:col>
                    <xdr:colOff>952500</xdr:colOff>
                    <xdr:row>12</xdr:row>
                    <xdr:rowOff>830580</xdr:rowOff>
                  </to>
                </anchor>
              </controlPr>
            </control>
          </mc:Choice>
        </mc:AlternateContent>
        <mc:AlternateContent xmlns:mc="http://schemas.openxmlformats.org/markup-compatibility/2006">
          <mc:Choice Requires="x14">
            <control shapeId="12488" r:id="rId43" name="Check Box 200">
              <controlPr defaultSize="0" autoFill="0" autoLine="0" autoPict="0">
                <anchor moveWithCells="1">
                  <from>
                    <xdr:col>6</xdr:col>
                    <xdr:colOff>1150620</xdr:colOff>
                    <xdr:row>12</xdr:row>
                    <xdr:rowOff>335280</xdr:rowOff>
                  </from>
                  <to>
                    <xdr:col>6</xdr:col>
                    <xdr:colOff>1836420</xdr:colOff>
                    <xdr:row>12</xdr:row>
                    <xdr:rowOff>563880</xdr:rowOff>
                  </to>
                </anchor>
              </controlPr>
            </control>
          </mc:Choice>
        </mc:AlternateContent>
        <mc:AlternateContent xmlns:mc="http://schemas.openxmlformats.org/markup-compatibility/2006">
          <mc:Choice Requires="x14">
            <control shapeId="12489" r:id="rId44" name="Check Box 201">
              <controlPr defaultSize="0" autoFill="0" autoLine="0" autoPict="0">
                <anchor moveWithCells="1">
                  <from>
                    <xdr:col>6</xdr:col>
                    <xdr:colOff>2049780</xdr:colOff>
                    <xdr:row>12</xdr:row>
                    <xdr:rowOff>312420</xdr:rowOff>
                  </from>
                  <to>
                    <xdr:col>6</xdr:col>
                    <xdr:colOff>2735580</xdr:colOff>
                    <xdr:row>12</xdr:row>
                    <xdr:rowOff>563880</xdr:rowOff>
                  </to>
                </anchor>
              </controlPr>
            </control>
          </mc:Choice>
        </mc:AlternateContent>
        <mc:AlternateContent xmlns:mc="http://schemas.openxmlformats.org/markup-compatibility/2006">
          <mc:Choice Requires="x14">
            <control shapeId="12490" r:id="rId45" name="Check Box 202">
              <controlPr defaultSize="0" autoFill="0" autoLine="0" autoPict="0">
                <anchor moveWithCells="1">
                  <from>
                    <xdr:col>6</xdr:col>
                    <xdr:colOff>2514600</xdr:colOff>
                    <xdr:row>12</xdr:row>
                    <xdr:rowOff>312420</xdr:rowOff>
                  </from>
                  <to>
                    <xdr:col>6</xdr:col>
                    <xdr:colOff>3497580</xdr:colOff>
                    <xdr:row>12</xdr:row>
                    <xdr:rowOff>563880</xdr:rowOff>
                  </to>
                </anchor>
              </controlPr>
            </control>
          </mc:Choice>
        </mc:AlternateContent>
        <mc:AlternateContent xmlns:mc="http://schemas.openxmlformats.org/markup-compatibility/2006">
          <mc:Choice Requires="x14">
            <control shapeId="12491" r:id="rId46" name="Check Box 203">
              <controlPr defaultSize="0" autoFill="0" autoLine="0" autoPict="0">
                <anchor moveWithCells="1">
                  <from>
                    <xdr:col>6</xdr:col>
                    <xdr:colOff>3474720</xdr:colOff>
                    <xdr:row>12</xdr:row>
                    <xdr:rowOff>312420</xdr:rowOff>
                  </from>
                  <to>
                    <xdr:col>6</xdr:col>
                    <xdr:colOff>4297680</xdr:colOff>
                    <xdr:row>12</xdr:row>
                    <xdr:rowOff>563880</xdr:rowOff>
                  </to>
                </anchor>
              </controlPr>
            </control>
          </mc:Choice>
        </mc:AlternateContent>
        <mc:AlternateContent xmlns:mc="http://schemas.openxmlformats.org/markup-compatibility/2006">
          <mc:Choice Requires="x14">
            <control shapeId="12492" r:id="rId47" name="Check Box 204">
              <controlPr defaultSize="0" autoFill="0" autoLine="0" autoPict="0">
                <anchor moveWithCells="1">
                  <from>
                    <xdr:col>6</xdr:col>
                    <xdr:colOff>4191000</xdr:colOff>
                    <xdr:row>12</xdr:row>
                    <xdr:rowOff>312420</xdr:rowOff>
                  </from>
                  <to>
                    <xdr:col>6</xdr:col>
                    <xdr:colOff>4754880</xdr:colOff>
                    <xdr:row>12</xdr:row>
                    <xdr:rowOff>563880</xdr:rowOff>
                  </to>
                </anchor>
              </controlPr>
            </control>
          </mc:Choice>
        </mc:AlternateContent>
        <mc:AlternateContent xmlns:mc="http://schemas.openxmlformats.org/markup-compatibility/2006">
          <mc:Choice Requires="x14">
            <control shapeId="12493" r:id="rId48" name="Check Box 205">
              <controlPr defaultSize="0" autoFill="0" autoLine="0" autoPict="0">
                <anchor moveWithCells="1">
                  <from>
                    <xdr:col>6</xdr:col>
                    <xdr:colOff>845820</xdr:colOff>
                    <xdr:row>12</xdr:row>
                    <xdr:rowOff>601980</xdr:rowOff>
                  </from>
                  <to>
                    <xdr:col>6</xdr:col>
                    <xdr:colOff>1912620</xdr:colOff>
                    <xdr:row>12</xdr:row>
                    <xdr:rowOff>830580</xdr:rowOff>
                  </to>
                </anchor>
              </controlPr>
            </control>
          </mc:Choice>
        </mc:AlternateContent>
        <mc:AlternateContent xmlns:mc="http://schemas.openxmlformats.org/markup-compatibility/2006">
          <mc:Choice Requires="x14">
            <control shapeId="12494" r:id="rId49" name="Check Box 206">
              <controlPr defaultSize="0" autoFill="0" autoLine="0" autoPict="0">
                <anchor moveWithCells="1">
                  <from>
                    <xdr:col>6</xdr:col>
                    <xdr:colOff>1592580</xdr:colOff>
                    <xdr:row>12</xdr:row>
                    <xdr:rowOff>601980</xdr:rowOff>
                  </from>
                  <to>
                    <xdr:col>6</xdr:col>
                    <xdr:colOff>2484120</xdr:colOff>
                    <xdr:row>12</xdr:row>
                    <xdr:rowOff>830580</xdr:rowOff>
                  </to>
                </anchor>
              </controlPr>
            </control>
          </mc:Choice>
        </mc:AlternateContent>
        <mc:AlternateContent xmlns:mc="http://schemas.openxmlformats.org/markup-compatibility/2006">
          <mc:Choice Requires="x14">
            <control shapeId="12495" r:id="rId50" name="Check Box 207">
              <controlPr defaultSize="0" autoFill="0" autoLine="0" autoPict="0">
                <anchor moveWithCells="1">
                  <from>
                    <xdr:col>6</xdr:col>
                    <xdr:colOff>2476500</xdr:colOff>
                    <xdr:row>12</xdr:row>
                    <xdr:rowOff>579120</xdr:rowOff>
                  </from>
                  <to>
                    <xdr:col>6</xdr:col>
                    <xdr:colOff>2964180</xdr:colOff>
                    <xdr:row>12</xdr:row>
                    <xdr:rowOff>830580</xdr:rowOff>
                  </to>
                </anchor>
              </controlPr>
            </control>
          </mc:Choice>
        </mc:AlternateContent>
        <mc:AlternateContent xmlns:mc="http://schemas.openxmlformats.org/markup-compatibility/2006">
          <mc:Choice Requires="x14">
            <control shapeId="12496" r:id="rId51" name="Check Box 208">
              <controlPr defaultSize="0" autoFill="0" autoLine="0" autoPict="0">
                <anchor moveWithCells="1">
                  <from>
                    <xdr:col>6</xdr:col>
                    <xdr:colOff>3009900</xdr:colOff>
                    <xdr:row>12</xdr:row>
                    <xdr:rowOff>579120</xdr:rowOff>
                  </from>
                  <to>
                    <xdr:col>6</xdr:col>
                    <xdr:colOff>3771900</xdr:colOff>
                    <xdr:row>12</xdr:row>
                    <xdr:rowOff>830580</xdr:rowOff>
                  </to>
                </anchor>
              </controlPr>
            </control>
          </mc:Choice>
        </mc:AlternateContent>
        <mc:AlternateContent xmlns:mc="http://schemas.openxmlformats.org/markup-compatibility/2006">
          <mc:Choice Requires="x14">
            <control shapeId="12497" r:id="rId52" name="Check Box 209">
              <controlPr defaultSize="0" autoFill="0" autoLine="0" autoPict="0">
                <anchor moveWithCells="1">
                  <from>
                    <xdr:col>6</xdr:col>
                    <xdr:colOff>1440180</xdr:colOff>
                    <xdr:row>12</xdr:row>
                    <xdr:rowOff>76200</xdr:rowOff>
                  </from>
                  <to>
                    <xdr:col>6</xdr:col>
                    <xdr:colOff>2202180</xdr:colOff>
                    <xdr:row>12</xdr:row>
                    <xdr:rowOff>312420</xdr:rowOff>
                  </to>
                </anchor>
              </controlPr>
            </control>
          </mc:Choice>
        </mc:AlternateContent>
        <mc:AlternateContent xmlns:mc="http://schemas.openxmlformats.org/markup-compatibility/2006">
          <mc:Choice Requires="x14">
            <control shapeId="12387" r:id="rId53" name="Check Box 99">
              <controlPr defaultSize="0" autoFill="0" autoLine="0" autoPict="0">
                <anchor moveWithCells="1">
                  <from>
                    <xdr:col>2</xdr:col>
                    <xdr:colOff>45720</xdr:colOff>
                    <xdr:row>12</xdr:row>
                    <xdr:rowOff>76200</xdr:rowOff>
                  </from>
                  <to>
                    <xdr:col>2</xdr:col>
                    <xdr:colOff>769620</xdr:colOff>
                    <xdr:row>12</xdr:row>
                    <xdr:rowOff>312420</xdr:rowOff>
                  </to>
                </anchor>
              </controlPr>
            </control>
          </mc:Choice>
        </mc:AlternateContent>
        <mc:AlternateContent xmlns:mc="http://schemas.openxmlformats.org/markup-compatibility/2006">
          <mc:Choice Requires="x14">
            <control shapeId="12388" r:id="rId54" name="Check Box 100">
              <controlPr defaultSize="0" autoFill="0" autoLine="0" autoPict="0">
                <anchor moveWithCells="1">
                  <from>
                    <xdr:col>2</xdr:col>
                    <xdr:colOff>838200</xdr:colOff>
                    <xdr:row>12</xdr:row>
                    <xdr:rowOff>76200</xdr:rowOff>
                  </from>
                  <to>
                    <xdr:col>2</xdr:col>
                    <xdr:colOff>1455420</xdr:colOff>
                    <xdr:row>12</xdr:row>
                    <xdr:rowOff>312420</xdr:rowOff>
                  </to>
                </anchor>
              </controlPr>
            </control>
          </mc:Choice>
        </mc:AlternateContent>
        <mc:AlternateContent xmlns:mc="http://schemas.openxmlformats.org/markup-compatibility/2006">
          <mc:Choice Requires="x14">
            <control shapeId="12389" r:id="rId55" name="Check Box 101">
              <controlPr defaultSize="0" autoFill="0" autoLine="0" autoPict="0">
                <anchor moveWithCells="1">
                  <from>
                    <xdr:col>2</xdr:col>
                    <xdr:colOff>2171700</xdr:colOff>
                    <xdr:row>12</xdr:row>
                    <xdr:rowOff>76200</xdr:rowOff>
                  </from>
                  <to>
                    <xdr:col>2</xdr:col>
                    <xdr:colOff>3116580</xdr:colOff>
                    <xdr:row>12</xdr:row>
                    <xdr:rowOff>312420</xdr:rowOff>
                  </to>
                </anchor>
              </controlPr>
            </control>
          </mc:Choice>
        </mc:AlternateContent>
        <mc:AlternateContent xmlns:mc="http://schemas.openxmlformats.org/markup-compatibility/2006">
          <mc:Choice Requires="x14">
            <control shapeId="12390" r:id="rId56" name="Check Box 102">
              <controlPr defaultSize="0" autoFill="0" autoLine="0" autoPict="0">
                <anchor moveWithCells="1">
                  <from>
                    <xdr:col>2</xdr:col>
                    <xdr:colOff>3154680</xdr:colOff>
                    <xdr:row>12</xdr:row>
                    <xdr:rowOff>76200</xdr:rowOff>
                  </from>
                  <to>
                    <xdr:col>2</xdr:col>
                    <xdr:colOff>3931920</xdr:colOff>
                    <xdr:row>12</xdr:row>
                    <xdr:rowOff>342900</xdr:rowOff>
                  </to>
                </anchor>
              </controlPr>
            </control>
          </mc:Choice>
        </mc:AlternateContent>
        <mc:AlternateContent xmlns:mc="http://schemas.openxmlformats.org/markup-compatibility/2006">
          <mc:Choice Requires="x14">
            <control shapeId="12391" r:id="rId57" name="Check Box 103">
              <controlPr defaultSize="0" autoFill="0" autoLine="0" autoPict="0">
                <anchor moveWithCells="1">
                  <from>
                    <xdr:col>2</xdr:col>
                    <xdr:colOff>45720</xdr:colOff>
                    <xdr:row>12</xdr:row>
                    <xdr:rowOff>312420</xdr:rowOff>
                  </from>
                  <to>
                    <xdr:col>2</xdr:col>
                    <xdr:colOff>1104900</xdr:colOff>
                    <xdr:row>12</xdr:row>
                    <xdr:rowOff>563880</xdr:rowOff>
                  </to>
                </anchor>
              </controlPr>
            </control>
          </mc:Choice>
        </mc:AlternateContent>
        <mc:AlternateContent xmlns:mc="http://schemas.openxmlformats.org/markup-compatibility/2006">
          <mc:Choice Requires="x14">
            <control shapeId="12392" r:id="rId58" name="Check Box 104">
              <controlPr defaultSize="0" autoFill="0" autoLine="0" autoPict="0">
                <anchor moveWithCells="1">
                  <from>
                    <xdr:col>2</xdr:col>
                    <xdr:colOff>45720</xdr:colOff>
                    <xdr:row>12</xdr:row>
                    <xdr:rowOff>563880</xdr:rowOff>
                  </from>
                  <to>
                    <xdr:col>2</xdr:col>
                    <xdr:colOff>944880</xdr:colOff>
                    <xdr:row>12</xdr:row>
                    <xdr:rowOff>800100</xdr:rowOff>
                  </to>
                </anchor>
              </controlPr>
            </control>
          </mc:Choice>
        </mc:AlternateContent>
        <mc:AlternateContent xmlns:mc="http://schemas.openxmlformats.org/markup-compatibility/2006">
          <mc:Choice Requires="x14">
            <control shapeId="12393" r:id="rId59" name="Check Box 105">
              <controlPr defaultSize="0" autoFill="0" autoLine="0" autoPict="0">
                <anchor moveWithCells="1">
                  <from>
                    <xdr:col>2</xdr:col>
                    <xdr:colOff>1150620</xdr:colOff>
                    <xdr:row>12</xdr:row>
                    <xdr:rowOff>335280</xdr:rowOff>
                  </from>
                  <to>
                    <xdr:col>2</xdr:col>
                    <xdr:colOff>1836420</xdr:colOff>
                    <xdr:row>12</xdr:row>
                    <xdr:rowOff>563880</xdr:rowOff>
                  </to>
                </anchor>
              </controlPr>
            </control>
          </mc:Choice>
        </mc:AlternateContent>
        <mc:AlternateContent xmlns:mc="http://schemas.openxmlformats.org/markup-compatibility/2006">
          <mc:Choice Requires="x14">
            <control shapeId="12394" r:id="rId60" name="Check Box 106">
              <controlPr defaultSize="0" autoFill="0" autoLine="0" autoPict="0">
                <anchor moveWithCells="1">
                  <from>
                    <xdr:col>2</xdr:col>
                    <xdr:colOff>2049780</xdr:colOff>
                    <xdr:row>12</xdr:row>
                    <xdr:rowOff>312420</xdr:rowOff>
                  </from>
                  <to>
                    <xdr:col>2</xdr:col>
                    <xdr:colOff>2735580</xdr:colOff>
                    <xdr:row>12</xdr:row>
                    <xdr:rowOff>563880</xdr:rowOff>
                  </to>
                </anchor>
              </controlPr>
            </control>
          </mc:Choice>
        </mc:AlternateContent>
        <mc:AlternateContent xmlns:mc="http://schemas.openxmlformats.org/markup-compatibility/2006">
          <mc:Choice Requires="x14">
            <control shapeId="12395" r:id="rId61" name="Check Box 107">
              <controlPr defaultSize="0" autoFill="0" autoLine="0" autoPict="0">
                <anchor moveWithCells="1">
                  <from>
                    <xdr:col>2</xdr:col>
                    <xdr:colOff>2514600</xdr:colOff>
                    <xdr:row>12</xdr:row>
                    <xdr:rowOff>312420</xdr:rowOff>
                  </from>
                  <to>
                    <xdr:col>2</xdr:col>
                    <xdr:colOff>3497580</xdr:colOff>
                    <xdr:row>12</xdr:row>
                    <xdr:rowOff>563880</xdr:rowOff>
                  </to>
                </anchor>
              </controlPr>
            </control>
          </mc:Choice>
        </mc:AlternateContent>
        <mc:AlternateContent xmlns:mc="http://schemas.openxmlformats.org/markup-compatibility/2006">
          <mc:Choice Requires="x14">
            <control shapeId="12396" r:id="rId62" name="Check Box 108">
              <controlPr defaultSize="0" autoFill="0" autoLine="0" autoPict="0">
                <anchor moveWithCells="1">
                  <from>
                    <xdr:col>2</xdr:col>
                    <xdr:colOff>3474720</xdr:colOff>
                    <xdr:row>12</xdr:row>
                    <xdr:rowOff>312420</xdr:rowOff>
                  </from>
                  <to>
                    <xdr:col>2</xdr:col>
                    <xdr:colOff>4297680</xdr:colOff>
                    <xdr:row>12</xdr:row>
                    <xdr:rowOff>563880</xdr:rowOff>
                  </to>
                </anchor>
              </controlPr>
            </control>
          </mc:Choice>
        </mc:AlternateContent>
        <mc:AlternateContent xmlns:mc="http://schemas.openxmlformats.org/markup-compatibility/2006">
          <mc:Choice Requires="x14">
            <control shapeId="12397" r:id="rId63" name="Check Box 109">
              <controlPr defaultSize="0" autoFill="0" autoLine="0" autoPict="0">
                <anchor moveWithCells="1">
                  <from>
                    <xdr:col>2</xdr:col>
                    <xdr:colOff>4191000</xdr:colOff>
                    <xdr:row>12</xdr:row>
                    <xdr:rowOff>312420</xdr:rowOff>
                  </from>
                  <to>
                    <xdr:col>2</xdr:col>
                    <xdr:colOff>4754880</xdr:colOff>
                    <xdr:row>12</xdr:row>
                    <xdr:rowOff>563880</xdr:rowOff>
                  </to>
                </anchor>
              </controlPr>
            </control>
          </mc:Choice>
        </mc:AlternateContent>
        <mc:AlternateContent xmlns:mc="http://schemas.openxmlformats.org/markup-compatibility/2006">
          <mc:Choice Requires="x14">
            <control shapeId="12398" r:id="rId64" name="Check Box 110">
              <controlPr defaultSize="0" autoFill="0" autoLine="0" autoPict="0">
                <anchor moveWithCells="1">
                  <from>
                    <xdr:col>2</xdr:col>
                    <xdr:colOff>838200</xdr:colOff>
                    <xdr:row>12</xdr:row>
                    <xdr:rowOff>571500</xdr:rowOff>
                  </from>
                  <to>
                    <xdr:col>2</xdr:col>
                    <xdr:colOff>1905000</xdr:colOff>
                    <xdr:row>12</xdr:row>
                    <xdr:rowOff>830580</xdr:rowOff>
                  </to>
                </anchor>
              </controlPr>
            </control>
          </mc:Choice>
        </mc:AlternateContent>
        <mc:AlternateContent xmlns:mc="http://schemas.openxmlformats.org/markup-compatibility/2006">
          <mc:Choice Requires="x14">
            <control shapeId="12399" r:id="rId65" name="Check Box 111">
              <controlPr defaultSize="0" autoFill="0" autoLine="0" autoPict="0">
                <anchor moveWithCells="1">
                  <from>
                    <xdr:col>2</xdr:col>
                    <xdr:colOff>1569720</xdr:colOff>
                    <xdr:row>12</xdr:row>
                    <xdr:rowOff>571500</xdr:rowOff>
                  </from>
                  <to>
                    <xdr:col>2</xdr:col>
                    <xdr:colOff>2476500</xdr:colOff>
                    <xdr:row>12</xdr:row>
                    <xdr:rowOff>830580</xdr:rowOff>
                  </to>
                </anchor>
              </controlPr>
            </control>
          </mc:Choice>
        </mc:AlternateContent>
        <mc:AlternateContent xmlns:mc="http://schemas.openxmlformats.org/markup-compatibility/2006">
          <mc:Choice Requires="x14">
            <control shapeId="12400" r:id="rId66" name="Check Box 112">
              <controlPr defaultSize="0" autoFill="0" autoLine="0" autoPict="0">
                <anchor moveWithCells="1">
                  <from>
                    <xdr:col>2</xdr:col>
                    <xdr:colOff>2468880</xdr:colOff>
                    <xdr:row>12</xdr:row>
                    <xdr:rowOff>563880</xdr:rowOff>
                  </from>
                  <to>
                    <xdr:col>2</xdr:col>
                    <xdr:colOff>2941320</xdr:colOff>
                    <xdr:row>12</xdr:row>
                    <xdr:rowOff>800100</xdr:rowOff>
                  </to>
                </anchor>
              </controlPr>
            </control>
          </mc:Choice>
        </mc:AlternateContent>
        <mc:AlternateContent xmlns:mc="http://schemas.openxmlformats.org/markup-compatibility/2006">
          <mc:Choice Requires="x14">
            <control shapeId="12401" r:id="rId67" name="Check Box 113">
              <controlPr defaultSize="0" autoFill="0" autoLine="0" autoPict="0">
                <anchor moveWithCells="1">
                  <from>
                    <xdr:col>2</xdr:col>
                    <xdr:colOff>3002280</xdr:colOff>
                    <xdr:row>12</xdr:row>
                    <xdr:rowOff>563880</xdr:rowOff>
                  </from>
                  <to>
                    <xdr:col>2</xdr:col>
                    <xdr:colOff>3771900</xdr:colOff>
                    <xdr:row>12</xdr:row>
                    <xdr:rowOff>800100</xdr:rowOff>
                  </to>
                </anchor>
              </controlPr>
            </control>
          </mc:Choice>
        </mc:AlternateContent>
        <mc:AlternateContent xmlns:mc="http://schemas.openxmlformats.org/markup-compatibility/2006">
          <mc:Choice Requires="x14">
            <control shapeId="12465" r:id="rId68" name="Check Box 177">
              <controlPr defaultSize="0" autoFill="0" autoLine="0" autoPict="0">
                <anchor moveWithCells="1">
                  <from>
                    <xdr:col>2</xdr:col>
                    <xdr:colOff>1440180</xdr:colOff>
                    <xdr:row>12</xdr:row>
                    <xdr:rowOff>76200</xdr:rowOff>
                  </from>
                  <to>
                    <xdr:col>2</xdr:col>
                    <xdr:colOff>2202180</xdr:colOff>
                    <xdr:row>12</xdr:row>
                    <xdr:rowOff>312420</xdr:rowOff>
                  </to>
                </anchor>
              </controlPr>
            </control>
          </mc:Choice>
        </mc:AlternateContent>
        <mc:AlternateContent xmlns:mc="http://schemas.openxmlformats.org/markup-compatibility/2006">
          <mc:Choice Requires="x14">
            <control shapeId="12536" r:id="rId69" name="Check Box 248">
              <controlPr defaultSize="0" autoFill="0" autoLine="0" autoPict="0">
                <anchor moveWithCells="1">
                  <from>
                    <xdr:col>1</xdr:col>
                    <xdr:colOff>2240280</xdr:colOff>
                    <xdr:row>67</xdr:row>
                    <xdr:rowOff>0</xdr:rowOff>
                  </from>
                  <to>
                    <xdr:col>2</xdr:col>
                    <xdr:colOff>297180</xdr:colOff>
                    <xdr:row>68</xdr:row>
                    <xdr:rowOff>38100</xdr:rowOff>
                  </to>
                </anchor>
              </controlPr>
            </control>
          </mc:Choice>
        </mc:AlternateContent>
        <mc:AlternateContent xmlns:mc="http://schemas.openxmlformats.org/markup-compatibility/2006">
          <mc:Choice Requires="x14">
            <control shapeId="12537" r:id="rId70" name="Check Box 249">
              <controlPr defaultSize="0" autoFill="0" autoLine="0" autoPict="0">
                <anchor moveWithCells="1">
                  <from>
                    <xdr:col>1</xdr:col>
                    <xdr:colOff>2240280</xdr:colOff>
                    <xdr:row>67</xdr:row>
                    <xdr:rowOff>190500</xdr:rowOff>
                  </from>
                  <to>
                    <xdr:col>2</xdr:col>
                    <xdr:colOff>259080</xdr:colOff>
                    <xdr:row>69</xdr:row>
                    <xdr:rowOff>7620</xdr:rowOff>
                  </to>
                </anchor>
              </controlPr>
            </control>
          </mc:Choice>
        </mc:AlternateContent>
        <mc:AlternateContent xmlns:mc="http://schemas.openxmlformats.org/markup-compatibility/2006">
          <mc:Choice Requires="x14">
            <control shapeId="12538" r:id="rId71" name="Check Box 250">
              <controlPr defaultSize="0" autoFill="0" autoLine="0" autoPict="0">
                <anchor moveWithCells="1">
                  <from>
                    <xdr:col>1</xdr:col>
                    <xdr:colOff>2247900</xdr:colOff>
                    <xdr:row>68</xdr:row>
                    <xdr:rowOff>190500</xdr:rowOff>
                  </from>
                  <to>
                    <xdr:col>2</xdr:col>
                    <xdr:colOff>259080</xdr:colOff>
                    <xdr:row>70</xdr:row>
                    <xdr:rowOff>38100</xdr:rowOff>
                  </to>
                </anchor>
              </controlPr>
            </control>
          </mc:Choice>
        </mc:AlternateContent>
        <mc:AlternateContent xmlns:mc="http://schemas.openxmlformats.org/markup-compatibility/2006">
          <mc:Choice Requires="x14">
            <control shapeId="12539" r:id="rId72" name="Check Box 251">
              <controlPr defaultSize="0" autoFill="0" autoLine="0" autoPict="0">
                <anchor moveWithCells="1">
                  <from>
                    <xdr:col>1</xdr:col>
                    <xdr:colOff>2247900</xdr:colOff>
                    <xdr:row>69</xdr:row>
                    <xdr:rowOff>198120</xdr:rowOff>
                  </from>
                  <to>
                    <xdr:col>2</xdr:col>
                    <xdr:colOff>259080</xdr:colOff>
                    <xdr:row>71</xdr:row>
                    <xdr:rowOff>38100</xdr:rowOff>
                  </to>
                </anchor>
              </controlPr>
            </control>
          </mc:Choice>
        </mc:AlternateContent>
        <mc:AlternateContent xmlns:mc="http://schemas.openxmlformats.org/markup-compatibility/2006">
          <mc:Choice Requires="x14">
            <control shapeId="12540" r:id="rId73" name="Check Box 252">
              <controlPr defaultSize="0" autoFill="0" autoLine="0" autoPict="0">
                <anchor moveWithCells="1">
                  <from>
                    <xdr:col>1</xdr:col>
                    <xdr:colOff>2247900</xdr:colOff>
                    <xdr:row>70</xdr:row>
                    <xdr:rowOff>190500</xdr:rowOff>
                  </from>
                  <to>
                    <xdr:col>2</xdr:col>
                    <xdr:colOff>259080</xdr:colOff>
                    <xdr:row>72</xdr:row>
                    <xdr:rowOff>38100</xdr:rowOff>
                  </to>
                </anchor>
              </controlPr>
            </control>
          </mc:Choice>
        </mc:AlternateContent>
        <mc:AlternateContent xmlns:mc="http://schemas.openxmlformats.org/markup-compatibility/2006">
          <mc:Choice Requires="x14">
            <control shapeId="12541" r:id="rId74" name="Check Box 253">
              <controlPr defaultSize="0" autoFill="0" autoLine="0" autoPict="0">
                <anchor moveWithCells="1">
                  <from>
                    <xdr:col>1</xdr:col>
                    <xdr:colOff>2247900</xdr:colOff>
                    <xdr:row>71</xdr:row>
                    <xdr:rowOff>190500</xdr:rowOff>
                  </from>
                  <to>
                    <xdr:col>2</xdr:col>
                    <xdr:colOff>259080</xdr:colOff>
                    <xdr:row>73</xdr:row>
                    <xdr:rowOff>38100</xdr:rowOff>
                  </to>
                </anchor>
              </controlPr>
            </control>
          </mc:Choice>
        </mc:AlternateContent>
        <mc:AlternateContent xmlns:mc="http://schemas.openxmlformats.org/markup-compatibility/2006">
          <mc:Choice Requires="x14">
            <control shapeId="12542" r:id="rId75" name="Check Box 254">
              <controlPr defaultSize="0" autoFill="0" autoLine="0" autoPict="0">
                <anchor moveWithCells="1">
                  <from>
                    <xdr:col>2</xdr:col>
                    <xdr:colOff>0</xdr:colOff>
                    <xdr:row>72</xdr:row>
                    <xdr:rowOff>190500</xdr:rowOff>
                  </from>
                  <to>
                    <xdr:col>2</xdr:col>
                    <xdr:colOff>259080</xdr:colOff>
                    <xdr:row>74</xdr:row>
                    <xdr:rowOff>38100</xdr:rowOff>
                  </to>
                </anchor>
              </controlPr>
            </control>
          </mc:Choice>
        </mc:AlternateContent>
      </controls>
    </mc:Choice>
  </mc:AlternateContent>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dimension ref="P1:AU58"/>
  <sheetViews>
    <sheetView showGridLines="0" topLeftCell="A4" zoomScale="40" zoomScaleNormal="40" zoomScaleSheetLayoutView="100" zoomScalePageLayoutView="55" workbookViewId="0">
      <selection activeCell="Q16" sqref="Q16"/>
    </sheetView>
  </sheetViews>
  <sheetFormatPr defaultColWidth="8.69921875" defaultRowHeight="18" x14ac:dyDescent="0.45"/>
  <cols>
    <col min="16" max="16" width="4.3984375" customWidth="1"/>
    <col min="17" max="17" width="24.8984375" style="3" customWidth="1"/>
    <col min="18" max="18" width="67.3984375" style="11" customWidth="1"/>
    <col min="20" max="20" width="9.59765625" style="4" customWidth="1"/>
    <col min="21" max="23" width="8.69921875" style="4"/>
  </cols>
  <sheetData>
    <row r="1" spans="16:47" x14ac:dyDescent="0.45">
      <c r="P1" s="1"/>
      <c r="Q1" s="14" t="s">
        <v>10</v>
      </c>
      <c r="R1" s="15"/>
    </row>
    <row r="2" spans="16:47" ht="18.600000000000001" thickBot="1" x14ac:dyDescent="0.5">
      <c r="P2" s="1"/>
      <c r="Q2" s="2" t="s">
        <v>37</v>
      </c>
      <c r="R2" s="16"/>
    </row>
    <row r="3" spans="16:47" x14ac:dyDescent="0.45">
      <c r="P3" s="1"/>
      <c r="Q3" s="6" t="s">
        <v>0</v>
      </c>
      <c r="R3" s="10">
        <v>44106</v>
      </c>
    </row>
    <row r="4" spans="16:47" x14ac:dyDescent="0.45">
      <c r="P4" s="1"/>
      <c r="Q4" s="6" t="s">
        <v>42</v>
      </c>
      <c r="R4" s="31">
        <v>44136</v>
      </c>
    </row>
    <row r="5" spans="16:47" x14ac:dyDescent="0.45">
      <c r="P5" s="1"/>
      <c r="Q5" s="6" t="s">
        <v>1</v>
      </c>
      <c r="R5" s="24" t="s">
        <v>33</v>
      </c>
    </row>
    <row r="6" spans="16:47" x14ac:dyDescent="0.45">
      <c r="P6" s="1"/>
      <c r="Q6" s="6" t="s">
        <v>2</v>
      </c>
      <c r="R6" s="23" t="s">
        <v>34</v>
      </c>
    </row>
    <row r="7" spans="16:47" ht="81" customHeight="1" x14ac:dyDescent="0.45">
      <c r="P7" s="1"/>
      <c r="Q7" s="50" t="s">
        <v>65</v>
      </c>
      <c r="R7" s="48" t="s">
        <v>69</v>
      </c>
    </row>
    <row r="8" spans="16:47" ht="26.25" customHeight="1" x14ac:dyDescent="0.45">
      <c r="P8" s="1"/>
      <c r="Q8" s="296" t="s">
        <v>64</v>
      </c>
      <c r="R8" s="51" t="s">
        <v>72</v>
      </c>
    </row>
    <row r="9" spans="16:47" ht="26.25" customHeight="1" x14ac:dyDescent="0.45">
      <c r="P9" s="1"/>
      <c r="Q9" s="297"/>
      <c r="R9" s="51" t="s">
        <v>73</v>
      </c>
    </row>
    <row r="10" spans="16:47" ht="101.25" customHeight="1" x14ac:dyDescent="0.45">
      <c r="P10" s="1"/>
      <c r="Q10" s="50" t="s">
        <v>66</v>
      </c>
      <c r="R10" s="48" t="s">
        <v>61</v>
      </c>
    </row>
    <row r="11" spans="16:47" ht="26.25" customHeight="1" x14ac:dyDescent="0.45">
      <c r="P11" s="1"/>
      <c r="Q11" s="296" t="s">
        <v>67</v>
      </c>
      <c r="R11" s="51" t="s">
        <v>70</v>
      </c>
    </row>
    <row r="12" spans="16:47" ht="26.25" customHeight="1" x14ac:dyDescent="0.45">
      <c r="P12" s="1"/>
      <c r="Q12" s="297"/>
      <c r="R12" s="51" t="s">
        <v>71</v>
      </c>
    </row>
    <row r="13" spans="16:47" x14ac:dyDescent="0.45">
      <c r="P13" s="1"/>
      <c r="Q13" s="49" t="s">
        <v>3</v>
      </c>
      <c r="R13" s="47" t="s">
        <v>30</v>
      </c>
    </row>
    <row r="14" spans="16:47" x14ac:dyDescent="0.45">
      <c r="P14" s="1"/>
      <c r="Q14" s="21" t="s">
        <v>31</v>
      </c>
      <c r="R14" s="9" t="s">
        <v>32</v>
      </c>
    </row>
    <row r="15" spans="16:47" x14ac:dyDescent="0.45">
      <c r="P15" s="1"/>
      <c r="Q15" s="21" t="s">
        <v>149</v>
      </c>
      <c r="R15" s="9" t="s">
        <v>144</v>
      </c>
    </row>
    <row r="16" spans="16:47" x14ac:dyDescent="0.45">
      <c r="P16" s="1"/>
      <c r="Q16" s="22" t="s">
        <v>143</v>
      </c>
      <c r="R16" s="9" t="s">
        <v>148</v>
      </c>
      <c r="AJ16" s="4"/>
      <c r="AK16" s="4"/>
      <c r="AL16" s="4"/>
      <c r="AM16" s="4"/>
      <c r="AN16" s="4"/>
      <c r="AO16" s="4"/>
      <c r="AP16" s="4"/>
      <c r="AQ16" s="4"/>
      <c r="AR16" s="4"/>
      <c r="AS16" s="4"/>
      <c r="AT16" s="4"/>
      <c r="AU16" s="4"/>
    </row>
    <row r="17" spans="16:47" hidden="1" x14ac:dyDescent="0.45">
      <c r="P17" s="1"/>
      <c r="Q17" s="17" t="s">
        <v>4</v>
      </c>
      <c r="R17" s="28"/>
      <c r="AJ17" s="4"/>
      <c r="AK17" s="4"/>
      <c r="AL17" s="4"/>
      <c r="AM17" s="4"/>
      <c r="AN17" s="4"/>
      <c r="AO17" s="4"/>
      <c r="AP17" s="4"/>
      <c r="AQ17" s="4"/>
      <c r="AR17" s="4"/>
      <c r="AS17" s="4"/>
      <c r="AT17" s="4"/>
      <c r="AU17" s="4"/>
    </row>
    <row r="18" spans="16:47" hidden="1" x14ac:dyDescent="0.45">
      <c r="P18" s="1"/>
      <c r="Q18" s="6" t="s">
        <v>5</v>
      </c>
      <c r="R18" s="28"/>
      <c r="AJ18" s="141"/>
      <c r="AK18" s="142"/>
      <c r="AL18" s="142"/>
      <c r="AM18" s="142"/>
      <c r="AN18" s="142"/>
      <c r="AO18" s="142"/>
      <c r="AP18" s="142"/>
      <c r="AQ18" s="142"/>
      <c r="AR18" s="142"/>
      <c r="AS18" s="142"/>
      <c r="AT18" s="142"/>
      <c r="AU18" s="143"/>
    </row>
    <row r="19" spans="16:47" hidden="1" x14ac:dyDescent="0.45">
      <c r="P19" s="1"/>
      <c r="Q19" s="6" t="s">
        <v>6</v>
      </c>
      <c r="R19" s="28"/>
      <c r="AJ19" s="144"/>
      <c r="AK19" s="145"/>
      <c r="AL19" s="145"/>
      <c r="AM19" s="145"/>
      <c r="AN19" s="145"/>
      <c r="AO19" s="145"/>
      <c r="AP19" s="145"/>
      <c r="AQ19" s="145"/>
      <c r="AR19" s="145"/>
      <c r="AS19" s="145"/>
      <c r="AT19" s="145"/>
      <c r="AU19" s="146"/>
    </row>
    <row r="20" spans="16:47" x14ac:dyDescent="0.45">
      <c r="P20" s="1"/>
      <c r="Q20" s="6" t="s">
        <v>7</v>
      </c>
      <c r="R20" s="9" t="s">
        <v>20</v>
      </c>
      <c r="AJ20" s="145"/>
      <c r="AK20" s="145"/>
      <c r="AL20" s="145"/>
      <c r="AM20" s="145"/>
      <c r="AN20" s="145"/>
      <c r="AO20" s="145"/>
      <c r="AP20" s="145"/>
      <c r="AQ20" s="145"/>
      <c r="AR20" s="145"/>
      <c r="AS20" s="145"/>
      <c r="AT20" s="145"/>
      <c r="AU20" s="145"/>
    </row>
    <row r="21" spans="16:47" x14ac:dyDescent="0.45">
      <c r="P21" s="1"/>
      <c r="Q21" s="6" t="s">
        <v>8</v>
      </c>
      <c r="R21" s="9" t="s">
        <v>21</v>
      </c>
      <c r="AJ21" s="145"/>
      <c r="AK21" s="145"/>
      <c r="AL21" s="145"/>
      <c r="AM21" s="145"/>
      <c r="AN21" s="145"/>
      <c r="AO21" s="145"/>
      <c r="AP21" s="145"/>
      <c r="AQ21" s="145"/>
      <c r="AR21" s="145"/>
      <c r="AS21" s="145"/>
      <c r="AT21" s="145"/>
      <c r="AU21" s="145"/>
    </row>
    <row r="22" spans="16:47" x14ac:dyDescent="0.45">
      <c r="P22" s="1"/>
      <c r="Q22" s="6" t="s">
        <v>43</v>
      </c>
      <c r="R22" s="33" t="s">
        <v>44</v>
      </c>
      <c r="AJ22" s="145"/>
      <c r="AK22" s="145"/>
      <c r="AL22" s="145"/>
      <c r="AM22" s="145"/>
      <c r="AN22" s="145"/>
      <c r="AO22" s="145"/>
      <c r="AP22" s="145"/>
      <c r="AQ22" s="145"/>
      <c r="AR22" s="145"/>
      <c r="AS22" s="145"/>
      <c r="AT22" s="145"/>
      <c r="AU22" s="145"/>
    </row>
    <row r="23" spans="16:47" x14ac:dyDescent="0.45">
      <c r="P23" s="1"/>
      <c r="Q23" s="6" t="s">
        <v>9</v>
      </c>
      <c r="R23" s="9" t="s">
        <v>22</v>
      </c>
      <c r="AJ23" s="145"/>
      <c r="AK23" s="145"/>
      <c r="AL23" s="145"/>
      <c r="AM23" s="145"/>
      <c r="AN23" s="145"/>
      <c r="AO23" s="145"/>
      <c r="AP23" s="145"/>
      <c r="AQ23" s="145"/>
      <c r="AR23" s="145"/>
      <c r="AS23" s="145"/>
      <c r="AT23" s="145"/>
      <c r="AU23" s="145"/>
    </row>
    <row r="24" spans="16:47" ht="18.75" customHeight="1" x14ac:dyDescent="0.45">
      <c r="P24" s="1"/>
      <c r="Q24" s="20" t="s">
        <v>12</v>
      </c>
      <c r="R24" s="13" t="s">
        <v>23</v>
      </c>
      <c r="T24" s="5"/>
      <c r="U24" s="5"/>
      <c r="V24" s="5"/>
      <c r="W24" s="5"/>
      <c r="AJ24" s="145"/>
      <c r="AK24" s="145"/>
      <c r="AL24" s="145"/>
      <c r="AM24" s="145"/>
      <c r="AN24" s="145"/>
      <c r="AO24" s="145"/>
      <c r="AP24" s="145"/>
      <c r="AQ24" s="145"/>
      <c r="AR24" s="145"/>
      <c r="AS24" s="145"/>
      <c r="AT24" s="145"/>
      <c r="AU24" s="145"/>
    </row>
    <row r="25" spans="16:47" x14ac:dyDescent="0.45">
      <c r="P25" s="1"/>
      <c r="Q25" s="6" t="s">
        <v>11</v>
      </c>
      <c r="R25" s="9" t="s">
        <v>24</v>
      </c>
    </row>
    <row r="26" spans="16:47" x14ac:dyDescent="0.45">
      <c r="P26" s="1"/>
      <c r="Q26" s="6" t="s">
        <v>13</v>
      </c>
      <c r="R26" s="9" t="s">
        <v>25</v>
      </c>
    </row>
    <row r="27" spans="16:47" ht="127.5" customHeight="1" x14ac:dyDescent="0.45">
      <c r="P27" s="1"/>
      <c r="Q27" s="7" t="s">
        <v>16</v>
      </c>
      <c r="R27" s="8" t="s">
        <v>35</v>
      </c>
    </row>
    <row r="28" spans="16:47" ht="104.25" customHeight="1" x14ac:dyDescent="0.45">
      <c r="P28" s="1"/>
      <c r="Q28" s="7" t="s">
        <v>14</v>
      </c>
      <c r="R28" s="8" t="s">
        <v>60</v>
      </c>
    </row>
    <row r="29" spans="16:47" ht="115.5" customHeight="1" x14ac:dyDescent="0.45">
      <c r="P29" s="1"/>
      <c r="Q29" s="7" t="s">
        <v>15</v>
      </c>
      <c r="R29" s="8" t="s">
        <v>29</v>
      </c>
    </row>
    <row r="30" spans="16:47" ht="141.75" customHeight="1" x14ac:dyDescent="0.45">
      <c r="P30" s="1"/>
      <c r="Q30" s="7" t="s">
        <v>18</v>
      </c>
      <c r="R30" s="9" t="s">
        <v>27</v>
      </c>
    </row>
    <row r="31" spans="16:47" ht="71.25" customHeight="1" thickBot="1" x14ac:dyDescent="0.5">
      <c r="P31" s="1"/>
      <c r="Q31" s="7" t="s">
        <v>19</v>
      </c>
      <c r="R31" s="29" t="s">
        <v>26</v>
      </c>
    </row>
    <row r="32" spans="16:47" ht="9" customHeight="1" x14ac:dyDescent="0.45">
      <c r="P32" s="1"/>
      <c r="Q32" s="18"/>
      <c r="R32" s="19"/>
    </row>
    <row r="33" spans="16:18" ht="22.5" customHeight="1" thickBot="1" x14ac:dyDescent="0.5">
      <c r="P33" s="52"/>
      <c r="Q33" s="301" t="s">
        <v>114</v>
      </c>
      <c r="R33" s="302"/>
    </row>
    <row r="34" spans="16:18" ht="37.5" customHeight="1" thickTop="1" x14ac:dyDescent="0.45">
      <c r="P34" s="53"/>
      <c r="Q34" s="66" t="s">
        <v>109</v>
      </c>
      <c r="R34" s="71" t="s">
        <v>119</v>
      </c>
    </row>
    <row r="35" spans="16:18" ht="36" customHeight="1" x14ac:dyDescent="0.45">
      <c r="P35" s="54"/>
      <c r="Q35" s="66" t="s">
        <v>110</v>
      </c>
      <c r="R35" s="91" t="s">
        <v>117</v>
      </c>
    </row>
    <row r="36" spans="16:18" ht="27" thickBot="1" x14ac:dyDescent="0.5">
      <c r="P36" s="55"/>
      <c r="Q36" s="64" t="s">
        <v>46</v>
      </c>
      <c r="R36" s="92" t="s">
        <v>120</v>
      </c>
    </row>
    <row r="37" spans="16:18" ht="14.25" customHeight="1" thickTop="1" x14ac:dyDescent="0.45">
      <c r="P37" s="56"/>
      <c r="Q37" s="81"/>
      <c r="R37" s="70"/>
    </row>
    <row r="38" spans="16:18" ht="32.25" customHeight="1" x14ac:dyDescent="0.45">
      <c r="P38" s="55"/>
      <c r="Q38" s="299" t="s">
        <v>113</v>
      </c>
      <c r="R38" s="83" t="s">
        <v>111</v>
      </c>
    </row>
    <row r="39" spans="16:18" ht="30" customHeight="1" thickBot="1" x14ac:dyDescent="0.5">
      <c r="P39" s="56"/>
      <c r="Q39" s="300"/>
      <c r="R39" s="82" t="s">
        <v>112</v>
      </c>
    </row>
    <row r="40" spans="16:18" ht="23.25" customHeight="1" thickTop="1" x14ac:dyDescent="0.45">
      <c r="P40" s="84"/>
      <c r="Q40" s="298" t="s">
        <v>48</v>
      </c>
      <c r="R40" s="86" t="s">
        <v>54</v>
      </c>
    </row>
    <row r="41" spans="16:18" ht="21.75" customHeight="1" x14ac:dyDescent="0.45">
      <c r="P41" s="85"/>
      <c r="Q41" s="294"/>
      <c r="R41" s="87" t="s">
        <v>52</v>
      </c>
    </row>
    <row r="42" spans="16:18" x14ac:dyDescent="0.45">
      <c r="P42" s="84"/>
      <c r="Q42" s="293" t="s">
        <v>49</v>
      </c>
      <c r="R42" s="88" t="s">
        <v>56</v>
      </c>
    </row>
    <row r="43" spans="16:18" ht="24.75" customHeight="1" x14ac:dyDescent="0.45">
      <c r="P43" s="85"/>
      <c r="Q43" s="294"/>
      <c r="R43" s="87" t="s">
        <v>55</v>
      </c>
    </row>
    <row r="44" spans="16:18" x14ac:dyDescent="0.45">
      <c r="P44" s="35"/>
      <c r="Q44" s="293" t="s">
        <v>50</v>
      </c>
      <c r="R44" s="88" t="s">
        <v>57</v>
      </c>
    </row>
    <row r="45" spans="16:18" x14ac:dyDescent="0.45">
      <c r="P45" s="35"/>
      <c r="Q45" s="294"/>
      <c r="R45" s="87" t="s">
        <v>53</v>
      </c>
    </row>
    <row r="46" spans="16:18" x14ac:dyDescent="0.45">
      <c r="P46" s="35"/>
      <c r="Q46" s="293" t="s">
        <v>51</v>
      </c>
      <c r="R46" s="88" t="s">
        <v>59</v>
      </c>
    </row>
    <row r="47" spans="16:18" ht="18.600000000000001" thickBot="1" x14ac:dyDescent="0.5">
      <c r="P47" s="35"/>
      <c r="Q47" s="295"/>
      <c r="R47" s="89" t="s">
        <v>58</v>
      </c>
    </row>
    <row r="53" ht="124.5" customHeight="1" x14ac:dyDescent="0.45"/>
    <row r="56" ht="93" customHeight="1" x14ac:dyDescent="0.45"/>
    <row r="57" ht="35.25" customHeight="1" x14ac:dyDescent="0.45"/>
    <row r="58" ht="66" customHeight="1" x14ac:dyDescent="0.45"/>
  </sheetData>
  <mergeCells count="8">
    <mergeCell ref="Q44:Q45"/>
    <mergeCell ref="Q46:Q47"/>
    <mergeCell ref="Q8:Q9"/>
    <mergeCell ref="Q11:Q12"/>
    <mergeCell ref="Q42:Q43"/>
    <mergeCell ref="Q40:Q41"/>
    <mergeCell ref="Q38:Q39"/>
    <mergeCell ref="Q33:R33"/>
  </mergeCells>
  <phoneticPr fontId="2"/>
  <conditionalFormatting sqref="R24">
    <cfRule type="containsText" dxfId="315" priority="124" operator="containsText" text="お勧め、オススメ">
      <formula>NOT(ISERROR(SEARCH("お勧め、オススメ",R24)))</formula>
    </cfRule>
    <cfRule type="containsText" dxfId="314" priority="125" operator="containsText" text="頂く">
      <formula>NOT(ISERROR(SEARCH("頂く",R24)))</formula>
    </cfRule>
    <cfRule type="containsText" dxfId="313" priority="126" operator="containsText" text="美味しい">
      <formula>NOT(ISERROR(SEARCH("美味しい",R24)))</formula>
    </cfRule>
  </conditionalFormatting>
  <conditionalFormatting sqref="R24">
    <cfRule type="containsText" dxfId="312" priority="95" operator="containsText" text="うま味">
      <formula>NOT(ISERROR(SEARCH("うま味",R24)))</formula>
    </cfRule>
    <cfRule type="containsText" dxfId="311" priority="96" operator="containsText" text="旨み">
      <formula>NOT(ISERROR(SEARCH("旨み",R24)))</formula>
    </cfRule>
    <cfRule type="containsText" dxfId="310" priority="97" operator="containsText" text="旨味">
      <formula>NOT(ISERROR(SEARCH("旨味",R24)))</formula>
    </cfRule>
    <cfRule type="containsText" dxfId="309" priority="98" operator="containsText" text="美味">
      <formula>NOT(ISERROR(SEARCH("美味",R24)))</formula>
    </cfRule>
    <cfRule type="containsText" dxfId="308" priority="99" operator="containsText" text="ML">
      <formula>NOT(ISERROR(SEARCH("ML",R24)))</formula>
    </cfRule>
    <cfRule type="containsText" dxfId="307" priority="100" operator="containsText" text="ml">
      <formula>NOT(ISERROR(SEARCH("ml",R24)))</formula>
    </cfRule>
    <cfRule type="containsText" dxfId="306" priority="101" operator="containsText" text="WEBサイト">
      <formula>NOT(ISERROR(SEARCH("WEBサイト",R24)))</formula>
    </cfRule>
    <cfRule type="containsText" dxfId="305" priority="102" operator="containsText" text="HP">
      <formula>NOT(ISERROR(SEARCH("HP",R24)))</formula>
    </cfRule>
    <cfRule type="containsText" dxfId="304" priority="103" operator="containsText" text="ホームページ">
      <formula>NOT(ISERROR(SEARCH("ホームページ",R24)))</formula>
    </cfRule>
    <cfRule type="containsText" dxfId="303" priority="104" operator="containsText" text="取扱">
      <formula>NOT(ISERROR(SEARCH("取扱",R24)))</formula>
    </cfRule>
    <cfRule type="containsText" dxfId="302" priority="105" operator="containsText" text="迄">
      <formula>NOT(ISERROR(SEARCH("迄",R24)))</formula>
    </cfRule>
    <cfRule type="containsText" dxfId="301" priority="106" operator="containsText" text="又">
      <formula>NOT(ISERROR(SEARCH("又",R24)))</formula>
    </cfRule>
    <cfRule type="containsText" dxfId="300" priority="107" operator="containsText" text="等">
      <formula>NOT(ISERROR(SEARCH("等",R24)))</formula>
    </cfRule>
    <cfRule type="containsText" dxfId="299" priority="108" operator="containsText" text="下さい">
      <formula>NOT(ISERROR(SEARCH("下さい",R24)))</formula>
    </cfRule>
    <cfRule type="containsText" dxfId="298" priority="109" operator="containsText" text="出来る">
      <formula>NOT(ISERROR(SEARCH("出来る",R24)))</formula>
    </cfRule>
    <cfRule type="containsText" dxfId="297" priority="110" operator="containsText" text="為">
      <formula>NOT(ISERROR(SEARCH("為",R24)))</formula>
    </cfRule>
    <cfRule type="containsText" dxfId="296" priority="111" operator="containsText" text="更に">
      <formula>NOT(ISERROR(SEARCH("更に",R24)))</formula>
    </cfRule>
    <cfRule type="containsText" dxfId="295" priority="112" operator="containsText" text="様々">
      <formula>NOT(ISERROR(SEARCH("様々",R24)))</formula>
    </cfRule>
    <cfRule type="containsText" dxfId="294" priority="113" operator="containsText" text="皆様">
      <formula>NOT(ISERROR(SEARCH("皆様",R24)))</formula>
    </cfRule>
    <cfRule type="containsText" dxfId="293" priority="114" operator="containsText" text="お客様">
      <formula>NOT(ISERROR(SEARCH("お客様",R24)))</formula>
    </cfRule>
    <cfRule type="containsText" dxfId="292" priority="115" operator="containsText" text="子供">
      <formula>NOT(ISERROR(SEARCH("子供",R24)))</formula>
    </cfRule>
    <cfRule type="containsText" dxfId="291" priority="116" operator="containsText" text="ケ月">
      <formula>NOT(ISERROR(SEARCH("ケ月",R24)))</formula>
    </cfRule>
    <cfRule type="containsText" dxfId="290" priority="117" operator="containsText" text="か月">
      <formula>NOT(ISERROR(SEARCH("か月",R24)))</formula>
    </cfRule>
    <cfRule type="containsText" dxfId="289" priority="118" operator="containsText" text="ヶ月">
      <formula>NOT(ISERROR(SEARCH("ヶ月",R24)))</formula>
    </cfRule>
    <cfRule type="containsText" dxfId="288" priority="119" operator="containsText" text="ヵ月">
      <formula>NOT(ISERROR(SEARCH("ヵ月",R24)))</formula>
    </cfRule>
    <cfRule type="containsText" dxfId="287" priority="120" operator="containsText" text="旨味">
      <formula>NOT(ISERROR(SEARCH("旨味",R24)))</formula>
    </cfRule>
    <cfRule type="containsText" dxfId="286" priority="121" operator="containsText" text="旨味">
      <formula>NOT(ISERROR(SEARCH("旨味",R24)))</formula>
    </cfRule>
    <cfRule type="containsText" dxfId="285" priority="122" operator="containsText" text="おススメ">
      <formula>NOT(ISERROR(SEARCH("おススメ",R24)))</formula>
    </cfRule>
    <cfRule type="containsText" dxfId="284" priority="123" operator="containsText" text="おススメ">
      <formula>NOT(ISERROR(SEARCH("おススメ",R24)))</formula>
    </cfRule>
  </conditionalFormatting>
  <conditionalFormatting sqref="R24">
    <cfRule type="containsText" dxfId="283" priority="64" operator="containsText" text="ｍｌ">
      <formula>NOT(ISERROR(SEARCH("ｍｌ",R24)))</formula>
    </cfRule>
    <cfRule type="containsText" dxfId="282" priority="94" operator="containsText" text="美味しく">
      <formula>NOT(ISERROR(SEARCH("美味しく",R24)))</formula>
    </cfRule>
  </conditionalFormatting>
  <conditionalFormatting sqref="R24">
    <cfRule type="containsText" dxfId="281" priority="65" operator="containsText" text="うま味">
      <formula>NOT(ISERROR(SEARCH("うま味",R24)))</formula>
    </cfRule>
    <cfRule type="containsText" dxfId="280" priority="66" operator="containsText" text="旨み">
      <formula>NOT(ISERROR(SEARCH("旨み",R24)))</formula>
    </cfRule>
    <cfRule type="containsText" dxfId="279" priority="67" operator="containsText" text="旨味">
      <formula>NOT(ISERROR(SEARCH("旨味",R24)))</formula>
    </cfRule>
    <cfRule type="containsText" dxfId="278" priority="68" operator="containsText" text="美味">
      <formula>NOT(ISERROR(SEARCH("美味",R24)))</formula>
    </cfRule>
    <cfRule type="containsText" dxfId="277" priority="69" operator="containsText" text="ML">
      <formula>NOT(ISERROR(SEARCH("ML",R24)))</formula>
    </cfRule>
    <cfRule type="containsText" dxfId="276" priority="70" operator="containsText" text="ml">
      <formula>NOT(ISERROR(SEARCH("ml",R24)))</formula>
    </cfRule>
    <cfRule type="containsText" dxfId="275" priority="71" operator="containsText" text="WEBサイト">
      <formula>NOT(ISERROR(SEARCH("WEBサイト",R24)))</formula>
    </cfRule>
    <cfRule type="containsText" dxfId="274" priority="72" operator="containsText" text="HP">
      <formula>NOT(ISERROR(SEARCH("HP",R24)))</formula>
    </cfRule>
    <cfRule type="containsText" dxfId="273" priority="73" operator="containsText" text="ホームページ">
      <formula>NOT(ISERROR(SEARCH("ホームページ",R24)))</formula>
    </cfRule>
    <cfRule type="containsText" dxfId="272" priority="74" operator="containsText" text="取扱">
      <formula>NOT(ISERROR(SEARCH("取扱",R24)))</formula>
    </cfRule>
    <cfRule type="containsText" dxfId="271" priority="75" operator="containsText" text="迄">
      <formula>NOT(ISERROR(SEARCH("迄",R24)))</formula>
    </cfRule>
    <cfRule type="containsText" dxfId="270" priority="76" operator="containsText" text="又">
      <formula>NOT(ISERROR(SEARCH("又",R24)))</formula>
    </cfRule>
    <cfRule type="containsText" dxfId="269" priority="77" operator="containsText" text="等">
      <formula>NOT(ISERROR(SEARCH("等",R24)))</formula>
    </cfRule>
    <cfRule type="containsText" dxfId="268" priority="78" operator="containsText" text="下さい">
      <formula>NOT(ISERROR(SEARCH("下さい",R24)))</formula>
    </cfRule>
    <cfRule type="containsText" dxfId="267" priority="79" operator="containsText" text="出来る">
      <formula>NOT(ISERROR(SEARCH("出来る",R24)))</formula>
    </cfRule>
    <cfRule type="containsText" dxfId="266" priority="80" operator="containsText" text="為">
      <formula>NOT(ISERROR(SEARCH("為",R24)))</formula>
    </cfRule>
    <cfRule type="containsText" dxfId="265" priority="81" operator="containsText" text="更に">
      <formula>NOT(ISERROR(SEARCH("更に",R24)))</formula>
    </cfRule>
    <cfRule type="containsText" dxfId="264" priority="82" operator="containsText" text="様々">
      <formula>NOT(ISERROR(SEARCH("様々",R24)))</formula>
    </cfRule>
    <cfRule type="containsText" dxfId="263" priority="83" operator="containsText" text="皆様">
      <formula>NOT(ISERROR(SEARCH("皆様",R24)))</formula>
    </cfRule>
    <cfRule type="containsText" dxfId="262" priority="84" operator="containsText" text="お客様">
      <formula>NOT(ISERROR(SEARCH("お客様",R24)))</formula>
    </cfRule>
    <cfRule type="containsText" dxfId="261" priority="85" operator="containsText" text="子供">
      <formula>NOT(ISERROR(SEARCH("子供",R24)))</formula>
    </cfRule>
    <cfRule type="containsText" dxfId="260" priority="86" operator="containsText" text="ケ月">
      <formula>NOT(ISERROR(SEARCH("ケ月",R24)))</formula>
    </cfRule>
    <cfRule type="containsText" dxfId="259" priority="87" operator="containsText" text="か月">
      <formula>NOT(ISERROR(SEARCH("か月",R24)))</formula>
    </cfRule>
    <cfRule type="containsText" dxfId="258" priority="88" operator="containsText" text="ヶ月">
      <formula>NOT(ISERROR(SEARCH("ヶ月",R24)))</formula>
    </cfRule>
    <cfRule type="containsText" dxfId="257" priority="89" operator="containsText" text="ヵ月">
      <formula>NOT(ISERROR(SEARCH("ヵ月",R24)))</formula>
    </cfRule>
    <cfRule type="containsText" dxfId="256" priority="90" operator="containsText" text="旨味">
      <formula>NOT(ISERROR(SEARCH("旨味",R24)))</formula>
    </cfRule>
    <cfRule type="containsText" dxfId="255" priority="91" operator="containsText" text="旨味">
      <formula>NOT(ISERROR(SEARCH("旨味",R24)))</formula>
    </cfRule>
    <cfRule type="containsText" dxfId="254" priority="92" operator="containsText" text="おススメ">
      <formula>NOT(ISERROR(SEARCH("おススメ",R24)))</formula>
    </cfRule>
    <cfRule type="containsText" dxfId="253" priority="93" operator="containsText" text="おススメ">
      <formula>NOT(ISERROR(SEARCH("おススメ",R24)))</formula>
    </cfRule>
  </conditionalFormatting>
  <dataValidations count="2">
    <dataValidation type="list" allowBlank="1" showInputMessage="1" showErrorMessage="1" sqref="Q40 Q42 Q44 Q46">
      <formula1>"Facebook,Instagram,Twitter,YouTubチャンネル,その他"</formula1>
    </dataValidation>
    <dataValidation type="list" allowBlank="1" showInputMessage="1" showErrorMessage="1" sqref="R23">
      <formula1>#REF!</formula1>
    </dataValidation>
  </dataValidations>
  <pageMargins left="0.70866141732283472" right="0.70866141732283472" top="0.74803149606299213" bottom="0.74803149606299213" header="0.31496062992125984" footer="0.31496062992125984"/>
  <pageSetup paperSize="8" scale="4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3326" r:id="rId4" name="Check Box 14">
              <controlPr defaultSize="0" autoFill="0" autoLine="0" autoPict="0">
                <anchor moveWithCells="1">
                  <from>
                    <xdr:col>17</xdr:col>
                    <xdr:colOff>45720</xdr:colOff>
                    <xdr:row>6</xdr:row>
                    <xdr:rowOff>76200</xdr:rowOff>
                  </from>
                  <to>
                    <xdr:col>17</xdr:col>
                    <xdr:colOff>800100</xdr:colOff>
                    <xdr:row>6</xdr:row>
                    <xdr:rowOff>312420</xdr:rowOff>
                  </to>
                </anchor>
              </controlPr>
            </control>
          </mc:Choice>
        </mc:AlternateContent>
        <mc:AlternateContent xmlns:mc="http://schemas.openxmlformats.org/markup-compatibility/2006">
          <mc:Choice Requires="x14">
            <control shapeId="13327" r:id="rId5" name="Check Box 15">
              <controlPr defaultSize="0" autoFill="0" autoLine="0" autoPict="0">
                <anchor moveWithCells="1">
                  <from>
                    <xdr:col>17</xdr:col>
                    <xdr:colOff>838200</xdr:colOff>
                    <xdr:row>6</xdr:row>
                    <xdr:rowOff>76200</xdr:rowOff>
                  </from>
                  <to>
                    <xdr:col>17</xdr:col>
                    <xdr:colOff>1455420</xdr:colOff>
                    <xdr:row>6</xdr:row>
                    <xdr:rowOff>312420</xdr:rowOff>
                  </to>
                </anchor>
              </controlPr>
            </control>
          </mc:Choice>
        </mc:AlternateContent>
        <mc:AlternateContent xmlns:mc="http://schemas.openxmlformats.org/markup-compatibility/2006">
          <mc:Choice Requires="x14">
            <control shapeId="13328" r:id="rId6" name="Check Box 16">
              <controlPr defaultSize="0" autoFill="0" autoLine="0" autoPict="0">
                <anchor moveWithCells="1">
                  <from>
                    <xdr:col>17</xdr:col>
                    <xdr:colOff>1478280</xdr:colOff>
                    <xdr:row>6</xdr:row>
                    <xdr:rowOff>76200</xdr:rowOff>
                  </from>
                  <to>
                    <xdr:col>17</xdr:col>
                    <xdr:colOff>2164080</xdr:colOff>
                    <xdr:row>6</xdr:row>
                    <xdr:rowOff>312420</xdr:rowOff>
                  </to>
                </anchor>
              </controlPr>
            </control>
          </mc:Choice>
        </mc:AlternateContent>
        <mc:AlternateContent xmlns:mc="http://schemas.openxmlformats.org/markup-compatibility/2006">
          <mc:Choice Requires="x14">
            <control shapeId="13329" r:id="rId7" name="Check Box 17">
              <controlPr defaultSize="0" autoFill="0" autoLine="0" autoPict="0">
                <anchor moveWithCells="1">
                  <from>
                    <xdr:col>17</xdr:col>
                    <xdr:colOff>2430780</xdr:colOff>
                    <xdr:row>6</xdr:row>
                    <xdr:rowOff>76200</xdr:rowOff>
                  </from>
                  <to>
                    <xdr:col>17</xdr:col>
                    <xdr:colOff>3200400</xdr:colOff>
                    <xdr:row>6</xdr:row>
                    <xdr:rowOff>335280</xdr:rowOff>
                  </to>
                </anchor>
              </controlPr>
            </control>
          </mc:Choice>
        </mc:AlternateContent>
        <mc:AlternateContent xmlns:mc="http://schemas.openxmlformats.org/markup-compatibility/2006">
          <mc:Choice Requires="x14">
            <control shapeId="13330" r:id="rId8" name="Check Box 18">
              <controlPr defaultSize="0" autoFill="0" autoLine="0" autoPict="0">
                <anchor moveWithCells="1">
                  <from>
                    <xdr:col>17</xdr:col>
                    <xdr:colOff>3162300</xdr:colOff>
                    <xdr:row>6</xdr:row>
                    <xdr:rowOff>76200</xdr:rowOff>
                  </from>
                  <to>
                    <xdr:col>17</xdr:col>
                    <xdr:colOff>3848100</xdr:colOff>
                    <xdr:row>6</xdr:row>
                    <xdr:rowOff>312420</xdr:rowOff>
                  </to>
                </anchor>
              </controlPr>
            </control>
          </mc:Choice>
        </mc:AlternateContent>
        <mc:AlternateContent xmlns:mc="http://schemas.openxmlformats.org/markup-compatibility/2006">
          <mc:Choice Requires="x14">
            <control shapeId="13331" r:id="rId9" name="Check Box 19">
              <controlPr defaultSize="0" autoFill="0" autoLine="0" autoPict="0">
                <anchor moveWithCells="1">
                  <from>
                    <xdr:col>17</xdr:col>
                    <xdr:colOff>3771900</xdr:colOff>
                    <xdr:row>6</xdr:row>
                    <xdr:rowOff>76200</xdr:rowOff>
                  </from>
                  <to>
                    <xdr:col>17</xdr:col>
                    <xdr:colOff>4937760</xdr:colOff>
                    <xdr:row>6</xdr:row>
                    <xdr:rowOff>312420</xdr:rowOff>
                  </to>
                </anchor>
              </controlPr>
            </control>
          </mc:Choice>
        </mc:AlternateContent>
        <mc:AlternateContent xmlns:mc="http://schemas.openxmlformats.org/markup-compatibility/2006">
          <mc:Choice Requires="x14">
            <control shapeId="13332" r:id="rId10" name="Check Box 20">
              <controlPr defaultSize="0" autoFill="0" autoLine="0" autoPict="0">
                <anchor moveWithCells="1">
                  <from>
                    <xdr:col>17</xdr:col>
                    <xdr:colOff>45720</xdr:colOff>
                    <xdr:row>6</xdr:row>
                    <xdr:rowOff>304800</xdr:rowOff>
                  </from>
                  <to>
                    <xdr:col>17</xdr:col>
                    <xdr:colOff>723900</xdr:colOff>
                    <xdr:row>6</xdr:row>
                    <xdr:rowOff>533400</xdr:rowOff>
                  </to>
                </anchor>
              </controlPr>
            </control>
          </mc:Choice>
        </mc:AlternateContent>
        <mc:AlternateContent xmlns:mc="http://schemas.openxmlformats.org/markup-compatibility/2006">
          <mc:Choice Requires="x14">
            <control shapeId="13333" r:id="rId11" name="Check Box 21">
              <controlPr defaultSize="0" autoFill="0" autoLine="0" autoPict="0">
                <anchor moveWithCells="1">
                  <from>
                    <xdr:col>17</xdr:col>
                    <xdr:colOff>838200</xdr:colOff>
                    <xdr:row>6</xdr:row>
                    <xdr:rowOff>304800</xdr:rowOff>
                  </from>
                  <to>
                    <xdr:col>17</xdr:col>
                    <xdr:colOff>1524000</xdr:colOff>
                    <xdr:row>6</xdr:row>
                    <xdr:rowOff>533400</xdr:rowOff>
                  </to>
                </anchor>
              </controlPr>
            </control>
          </mc:Choice>
        </mc:AlternateContent>
        <mc:AlternateContent xmlns:mc="http://schemas.openxmlformats.org/markup-compatibility/2006">
          <mc:Choice Requires="x14">
            <control shapeId="13334" r:id="rId12" name="Check Box 22">
              <controlPr defaultSize="0" autoFill="0" autoLine="0" autoPict="0">
                <anchor moveWithCells="1">
                  <from>
                    <xdr:col>17</xdr:col>
                    <xdr:colOff>1478280</xdr:colOff>
                    <xdr:row>6</xdr:row>
                    <xdr:rowOff>304800</xdr:rowOff>
                  </from>
                  <to>
                    <xdr:col>17</xdr:col>
                    <xdr:colOff>2461260</xdr:colOff>
                    <xdr:row>6</xdr:row>
                    <xdr:rowOff>533400</xdr:rowOff>
                  </to>
                </anchor>
              </controlPr>
            </control>
          </mc:Choice>
        </mc:AlternateContent>
        <mc:AlternateContent xmlns:mc="http://schemas.openxmlformats.org/markup-compatibility/2006">
          <mc:Choice Requires="x14">
            <control shapeId="13335" r:id="rId13" name="Check Box 23">
              <controlPr defaultSize="0" autoFill="0" autoLine="0" autoPict="0">
                <anchor moveWithCells="1">
                  <from>
                    <xdr:col>17</xdr:col>
                    <xdr:colOff>2430780</xdr:colOff>
                    <xdr:row>6</xdr:row>
                    <xdr:rowOff>304800</xdr:rowOff>
                  </from>
                  <to>
                    <xdr:col>17</xdr:col>
                    <xdr:colOff>3810000</xdr:colOff>
                    <xdr:row>6</xdr:row>
                    <xdr:rowOff>533400</xdr:rowOff>
                  </to>
                </anchor>
              </controlPr>
            </control>
          </mc:Choice>
        </mc:AlternateContent>
        <mc:AlternateContent xmlns:mc="http://schemas.openxmlformats.org/markup-compatibility/2006">
          <mc:Choice Requires="x14">
            <control shapeId="13336" r:id="rId14" name="Check Box 24">
              <controlPr defaultSize="0" autoFill="0" autoLine="0" autoPict="0">
                <anchor moveWithCells="1">
                  <from>
                    <xdr:col>17</xdr:col>
                    <xdr:colOff>3771900</xdr:colOff>
                    <xdr:row>6</xdr:row>
                    <xdr:rowOff>304800</xdr:rowOff>
                  </from>
                  <to>
                    <xdr:col>17</xdr:col>
                    <xdr:colOff>4831080</xdr:colOff>
                    <xdr:row>6</xdr:row>
                    <xdr:rowOff>533400</xdr:rowOff>
                  </to>
                </anchor>
              </controlPr>
            </control>
          </mc:Choice>
        </mc:AlternateContent>
        <mc:AlternateContent xmlns:mc="http://schemas.openxmlformats.org/markup-compatibility/2006">
          <mc:Choice Requires="x14">
            <control shapeId="13337" r:id="rId15" name="Check Box 25">
              <controlPr defaultSize="0" autoFill="0" autoLine="0" autoPict="0">
                <anchor moveWithCells="1">
                  <from>
                    <xdr:col>17</xdr:col>
                    <xdr:colOff>45720</xdr:colOff>
                    <xdr:row>6</xdr:row>
                    <xdr:rowOff>579120</xdr:rowOff>
                  </from>
                  <to>
                    <xdr:col>17</xdr:col>
                    <xdr:colOff>1104900</xdr:colOff>
                    <xdr:row>6</xdr:row>
                    <xdr:rowOff>807720</xdr:rowOff>
                  </to>
                </anchor>
              </controlPr>
            </control>
          </mc:Choice>
        </mc:AlternateContent>
        <mc:AlternateContent xmlns:mc="http://schemas.openxmlformats.org/markup-compatibility/2006">
          <mc:Choice Requires="x14">
            <control shapeId="13338" r:id="rId16" name="Check Box 26">
              <controlPr defaultSize="0" autoFill="0" autoLine="0" autoPict="0">
                <anchor moveWithCells="1">
                  <from>
                    <xdr:col>17</xdr:col>
                    <xdr:colOff>1135380</xdr:colOff>
                    <xdr:row>6</xdr:row>
                    <xdr:rowOff>579120</xdr:rowOff>
                  </from>
                  <to>
                    <xdr:col>17</xdr:col>
                    <xdr:colOff>2964180</xdr:colOff>
                    <xdr:row>6</xdr:row>
                    <xdr:rowOff>807720</xdr:rowOff>
                  </to>
                </anchor>
              </controlPr>
            </control>
          </mc:Choice>
        </mc:AlternateContent>
        <mc:AlternateContent xmlns:mc="http://schemas.openxmlformats.org/markup-compatibility/2006">
          <mc:Choice Requires="x14">
            <control shapeId="13342" r:id="rId17" name="Check Box 30">
              <controlPr defaultSize="0" autoFill="0" autoLine="0" autoPict="0">
                <anchor moveWithCells="1">
                  <from>
                    <xdr:col>17</xdr:col>
                    <xdr:colOff>3162300</xdr:colOff>
                    <xdr:row>6</xdr:row>
                    <xdr:rowOff>76200</xdr:rowOff>
                  </from>
                  <to>
                    <xdr:col>17</xdr:col>
                    <xdr:colOff>3848100</xdr:colOff>
                    <xdr:row>6</xdr:row>
                    <xdr:rowOff>312420</xdr:rowOff>
                  </to>
                </anchor>
              </controlPr>
            </control>
          </mc:Choice>
        </mc:AlternateContent>
        <mc:AlternateContent xmlns:mc="http://schemas.openxmlformats.org/markup-compatibility/2006">
          <mc:Choice Requires="x14">
            <control shapeId="13343" r:id="rId18" name="Check Box 31">
              <controlPr defaultSize="0" autoFill="0" autoLine="0" autoPict="0">
                <anchor moveWithCells="1">
                  <from>
                    <xdr:col>17</xdr:col>
                    <xdr:colOff>7620</xdr:colOff>
                    <xdr:row>29</xdr:row>
                    <xdr:rowOff>1783080</xdr:rowOff>
                  </from>
                  <to>
                    <xdr:col>17</xdr:col>
                    <xdr:colOff>259080</xdr:colOff>
                    <xdr:row>30</xdr:row>
                    <xdr:rowOff>228600</xdr:rowOff>
                  </to>
                </anchor>
              </controlPr>
            </control>
          </mc:Choice>
        </mc:AlternateContent>
        <mc:AlternateContent xmlns:mc="http://schemas.openxmlformats.org/markup-compatibility/2006">
          <mc:Choice Requires="x14">
            <control shapeId="13344" r:id="rId19" name="Check Box 32">
              <controlPr defaultSize="0" autoFill="0" autoLine="0" autoPict="0">
                <anchor moveWithCells="1">
                  <from>
                    <xdr:col>17</xdr:col>
                    <xdr:colOff>7620</xdr:colOff>
                    <xdr:row>30</xdr:row>
                    <xdr:rowOff>144780</xdr:rowOff>
                  </from>
                  <to>
                    <xdr:col>17</xdr:col>
                    <xdr:colOff>259080</xdr:colOff>
                    <xdr:row>30</xdr:row>
                    <xdr:rowOff>381000</xdr:rowOff>
                  </to>
                </anchor>
              </controlPr>
            </control>
          </mc:Choice>
        </mc:AlternateContent>
        <mc:AlternateContent xmlns:mc="http://schemas.openxmlformats.org/markup-compatibility/2006">
          <mc:Choice Requires="x14">
            <control shapeId="13345" r:id="rId20" name="Check Box 33">
              <controlPr defaultSize="0" autoFill="0" autoLine="0" autoPict="0">
                <anchor moveWithCells="1">
                  <from>
                    <xdr:col>17</xdr:col>
                    <xdr:colOff>7620</xdr:colOff>
                    <xdr:row>30</xdr:row>
                    <xdr:rowOff>312420</xdr:rowOff>
                  </from>
                  <to>
                    <xdr:col>17</xdr:col>
                    <xdr:colOff>259080</xdr:colOff>
                    <xdr:row>30</xdr:row>
                    <xdr:rowOff>556260</xdr:rowOff>
                  </to>
                </anchor>
              </controlPr>
            </control>
          </mc:Choice>
        </mc:AlternateContent>
        <mc:AlternateContent xmlns:mc="http://schemas.openxmlformats.org/markup-compatibility/2006">
          <mc:Choice Requires="x14">
            <control shapeId="13362" r:id="rId21" name="Check Box 50">
              <controlPr defaultSize="0" autoFill="0" autoLine="0" autoPict="0">
                <anchor moveWithCells="1">
                  <from>
                    <xdr:col>17</xdr:col>
                    <xdr:colOff>45720</xdr:colOff>
                    <xdr:row>9</xdr:row>
                    <xdr:rowOff>76200</xdr:rowOff>
                  </from>
                  <to>
                    <xdr:col>17</xdr:col>
                    <xdr:colOff>800100</xdr:colOff>
                    <xdr:row>9</xdr:row>
                    <xdr:rowOff>312420</xdr:rowOff>
                  </to>
                </anchor>
              </controlPr>
            </control>
          </mc:Choice>
        </mc:AlternateContent>
        <mc:AlternateContent xmlns:mc="http://schemas.openxmlformats.org/markup-compatibility/2006">
          <mc:Choice Requires="x14">
            <control shapeId="13363" r:id="rId22" name="Check Box 51">
              <controlPr defaultSize="0" autoFill="0" autoLine="0" autoPict="0">
                <anchor moveWithCells="1">
                  <from>
                    <xdr:col>17</xdr:col>
                    <xdr:colOff>838200</xdr:colOff>
                    <xdr:row>9</xdr:row>
                    <xdr:rowOff>76200</xdr:rowOff>
                  </from>
                  <to>
                    <xdr:col>17</xdr:col>
                    <xdr:colOff>1455420</xdr:colOff>
                    <xdr:row>9</xdr:row>
                    <xdr:rowOff>312420</xdr:rowOff>
                  </to>
                </anchor>
              </controlPr>
            </control>
          </mc:Choice>
        </mc:AlternateContent>
        <mc:AlternateContent xmlns:mc="http://schemas.openxmlformats.org/markup-compatibility/2006">
          <mc:Choice Requires="x14">
            <control shapeId="13364" r:id="rId23" name="Check Box 52">
              <controlPr defaultSize="0" autoFill="0" autoLine="0" autoPict="0">
                <anchor moveWithCells="1">
                  <from>
                    <xdr:col>17</xdr:col>
                    <xdr:colOff>2171700</xdr:colOff>
                    <xdr:row>9</xdr:row>
                    <xdr:rowOff>76200</xdr:rowOff>
                  </from>
                  <to>
                    <xdr:col>17</xdr:col>
                    <xdr:colOff>3093720</xdr:colOff>
                    <xdr:row>9</xdr:row>
                    <xdr:rowOff>312420</xdr:rowOff>
                  </to>
                </anchor>
              </controlPr>
            </control>
          </mc:Choice>
        </mc:AlternateContent>
        <mc:AlternateContent xmlns:mc="http://schemas.openxmlformats.org/markup-compatibility/2006">
          <mc:Choice Requires="x14">
            <control shapeId="13365" r:id="rId24" name="Check Box 53">
              <controlPr defaultSize="0" autoFill="0" autoLine="0" autoPict="0">
                <anchor moveWithCells="1">
                  <from>
                    <xdr:col>17</xdr:col>
                    <xdr:colOff>3154680</xdr:colOff>
                    <xdr:row>9</xdr:row>
                    <xdr:rowOff>76200</xdr:rowOff>
                  </from>
                  <to>
                    <xdr:col>17</xdr:col>
                    <xdr:colOff>3931920</xdr:colOff>
                    <xdr:row>9</xdr:row>
                    <xdr:rowOff>335280</xdr:rowOff>
                  </to>
                </anchor>
              </controlPr>
            </control>
          </mc:Choice>
        </mc:AlternateContent>
        <mc:AlternateContent xmlns:mc="http://schemas.openxmlformats.org/markup-compatibility/2006">
          <mc:Choice Requires="x14">
            <control shapeId="13366" r:id="rId25" name="Check Box 54">
              <controlPr defaultSize="0" autoFill="0" autoLine="0" autoPict="0">
                <anchor moveWithCells="1">
                  <from>
                    <xdr:col>17</xdr:col>
                    <xdr:colOff>45720</xdr:colOff>
                    <xdr:row>9</xdr:row>
                    <xdr:rowOff>312420</xdr:rowOff>
                  </from>
                  <to>
                    <xdr:col>17</xdr:col>
                    <xdr:colOff>1104900</xdr:colOff>
                    <xdr:row>9</xdr:row>
                    <xdr:rowOff>556260</xdr:rowOff>
                  </to>
                </anchor>
              </controlPr>
            </control>
          </mc:Choice>
        </mc:AlternateContent>
        <mc:AlternateContent xmlns:mc="http://schemas.openxmlformats.org/markup-compatibility/2006">
          <mc:Choice Requires="x14">
            <control shapeId="13367" r:id="rId26" name="Check Box 55">
              <controlPr defaultSize="0" autoFill="0" autoLine="0" autoPict="0">
                <anchor moveWithCells="1">
                  <from>
                    <xdr:col>17</xdr:col>
                    <xdr:colOff>45720</xdr:colOff>
                    <xdr:row>9</xdr:row>
                    <xdr:rowOff>525780</xdr:rowOff>
                  </from>
                  <to>
                    <xdr:col>17</xdr:col>
                    <xdr:colOff>937260</xdr:colOff>
                    <xdr:row>9</xdr:row>
                    <xdr:rowOff>762000</xdr:rowOff>
                  </to>
                </anchor>
              </controlPr>
            </control>
          </mc:Choice>
        </mc:AlternateContent>
        <mc:AlternateContent xmlns:mc="http://schemas.openxmlformats.org/markup-compatibility/2006">
          <mc:Choice Requires="x14">
            <control shapeId="13368" r:id="rId27" name="Check Box 56">
              <controlPr defaultSize="0" autoFill="0" autoLine="0" autoPict="0">
                <anchor moveWithCells="1">
                  <from>
                    <xdr:col>17</xdr:col>
                    <xdr:colOff>1150620</xdr:colOff>
                    <xdr:row>9</xdr:row>
                    <xdr:rowOff>335280</xdr:rowOff>
                  </from>
                  <to>
                    <xdr:col>17</xdr:col>
                    <xdr:colOff>1836420</xdr:colOff>
                    <xdr:row>9</xdr:row>
                    <xdr:rowOff>556260</xdr:rowOff>
                  </to>
                </anchor>
              </controlPr>
            </control>
          </mc:Choice>
        </mc:AlternateContent>
        <mc:AlternateContent xmlns:mc="http://schemas.openxmlformats.org/markup-compatibility/2006">
          <mc:Choice Requires="x14">
            <control shapeId="13369" r:id="rId28" name="Check Box 57">
              <controlPr defaultSize="0" autoFill="0" autoLine="0" autoPict="0">
                <anchor moveWithCells="1">
                  <from>
                    <xdr:col>17</xdr:col>
                    <xdr:colOff>2049780</xdr:colOff>
                    <xdr:row>9</xdr:row>
                    <xdr:rowOff>312420</xdr:rowOff>
                  </from>
                  <to>
                    <xdr:col>17</xdr:col>
                    <xdr:colOff>2712720</xdr:colOff>
                    <xdr:row>9</xdr:row>
                    <xdr:rowOff>556260</xdr:rowOff>
                  </to>
                </anchor>
              </controlPr>
            </control>
          </mc:Choice>
        </mc:AlternateContent>
        <mc:AlternateContent xmlns:mc="http://schemas.openxmlformats.org/markup-compatibility/2006">
          <mc:Choice Requires="x14">
            <control shapeId="13370" r:id="rId29" name="Check Box 58">
              <controlPr defaultSize="0" autoFill="0" autoLine="0" autoPict="0">
                <anchor moveWithCells="1">
                  <from>
                    <xdr:col>17</xdr:col>
                    <xdr:colOff>2514600</xdr:colOff>
                    <xdr:row>9</xdr:row>
                    <xdr:rowOff>312420</xdr:rowOff>
                  </from>
                  <to>
                    <xdr:col>17</xdr:col>
                    <xdr:colOff>3497580</xdr:colOff>
                    <xdr:row>9</xdr:row>
                    <xdr:rowOff>556260</xdr:rowOff>
                  </to>
                </anchor>
              </controlPr>
            </control>
          </mc:Choice>
        </mc:AlternateContent>
        <mc:AlternateContent xmlns:mc="http://schemas.openxmlformats.org/markup-compatibility/2006">
          <mc:Choice Requires="x14">
            <control shapeId="13371" r:id="rId30" name="Check Box 59">
              <controlPr defaultSize="0" autoFill="0" autoLine="0" autoPict="0">
                <anchor moveWithCells="1">
                  <from>
                    <xdr:col>17</xdr:col>
                    <xdr:colOff>3474720</xdr:colOff>
                    <xdr:row>9</xdr:row>
                    <xdr:rowOff>312420</xdr:rowOff>
                  </from>
                  <to>
                    <xdr:col>17</xdr:col>
                    <xdr:colOff>4297680</xdr:colOff>
                    <xdr:row>9</xdr:row>
                    <xdr:rowOff>556260</xdr:rowOff>
                  </to>
                </anchor>
              </controlPr>
            </control>
          </mc:Choice>
        </mc:AlternateContent>
        <mc:AlternateContent xmlns:mc="http://schemas.openxmlformats.org/markup-compatibility/2006">
          <mc:Choice Requires="x14">
            <control shapeId="13372" r:id="rId31" name="Check Box 60">
              <controlPr defaultSize="0" autoFill="0" autoLine="0" autoPict="0">
                <anchor moveWithCells="1">
                  <from>
                    <xdr:col>17</xdr:col>
                    <xdr:colOff>4191000</xdr:colOff>
                    <xdr:row>9</xdr:row>
                    <xdr:rowOff>312420</xdr:rowOff>
                  </from>
                  <to>
                    <xdr:col>17</xdr:col>
                    <xdr:colOff>4747260</xdr:colOff>
                    <xdr:row>9</xdr:row>
                    <xdr:rowOff>556260</xdr:rowOff>
                  </to>
                </anchor>
              </controlPr>
            </control>
          </mc:Choice>
        </mc:AlternateContent>
        <mc:AlternateContent xmlns:mc="http://schemas.openxmlformats.org/markup-compatibility/2006">
          <mc:Choice Requires="x14">
            <control shapeId="13373" r:id="rId32" name="Check Box 61">
              <controlPr defaultSize="0" autoFill="0" autoLine="0" autoPict="0">
                <anchor moveWithCells="1">
                  <from>
                    <xdr:col>17</xdr:col>
                    <xdr:colOff>838200</xdr:colOff>
                    <xdr:row>9</xdr:row>
                    <xdr:rowOff>533400</xdr:rowOff>
                  </from>
                  <to>
                    <xdr:col>17</xdr:col>
                    <xdr:colOff>1905000</xdr:colOff>
                    <xdr:row>9</xdr:row>
                    <xdr:rowOff>784860</xdr:rowOff>
                  </to>
                </anchor>
              </controlPr>
            </control>
          </mc:Choice>
        </mc:AlternateContent>
        <mc:AlternateContent xmlns:mc="http://schemas.openxmlformats.org/markup-compatibility/2006">
          <mc:Choice Requires="x14">
            <control shapeId="13374" r:id="rId33" name="Check Box 62">
              <controlPr defaultSize="0" autoFill="0" autoLine="0" autoPict="0">
                <anchor moveWithCells="1">
                  <from>
                    <xdr:col>17</xdr:col>
                    <xdr:colOff>1569720</xdr:colOff>
                    <xdr:row>9</xdr:row>
                    <xdr:rowOff>533400</xdr:rowOff>
                  </from>
                  <to>
                    <xdr:col>17</xdr:col>
                    <xdr:colOff>2476500</xdr:colOff>
                    <xdr:row>9</xdr:row>
                    <xdr:rowOff>784860</xdr:rowOff>
                  </to>
                </anchor>
              </controlPr>
            </control>
          </mc:Choice>
        </mc:AlternateContent>
        <mc:AlternateContent xmlns:mc="http://schemas.openxmlformats.org/markup-compatibility/2006">
          <mc:Choice Requires="x14">
            <control shapeId="13375" r:id="rId34" name="Check Box 63">
              <controlPr defaultSize="0" autoFill="0" autoLine="0" autoPict="0">
                <anchor moveWithCells="1">
                  <from>
                    <xdr:col>17</xdr:col>
                    <xdr:colOff>2468880</xdr:colOff>
                    <xdr:row>9</xdr:row>
                    <xdr:rowOff>525780</xdr:rowOff>
                  </from>
                  <to>
                    <xdr:col>17</xdr:col>
                    <xdr:colOff>2941320</xdr:colOff>
                    <xdr:row>9</xdr:row>
                    <xdr:rowOff>762000</xdr:rowOff>
                  </to>
                </anchor>
              </controlPr>
            </control>
          </mc:Choice>
        </mc:AlternateContent>
        <mc:AlternateContent xmlns:mc="http://schemas.openxmlformats.org/markup-compatibility/2006">
          <mc:Choice Requires="x14">
            <control shapeId="13376" r:id="rId35" name="Check Box 64">
              <controlPr defaultSize="0" autoFill="0" autoLine="0" autoPict="0">
                <anchor moveWithCells="1">
                  <from>
                    <xdr:col>17</xdr:col>
                    <xdr:colOff>3002280</xdr:colOff>
                    <xdr:row>9</xdr:row>
                    <xdr:rowOff>525780</xdr:rowOff>
                  </from>
                  <to>
                    <xdr:col>17</xdr:col>
                    <xdr:colOff>3764280</xdr:colOff>
                    <xdr:row>9</xdr:row>
                    <xdr:rowOff>762000</xdr:rowOff>
                  </to>
                </anchor>
              </controlPr>
            </control>
          </mc:Choice>
        </mc:AlternateContent>
        <mc:AlternateContent xmlns:mc="http://schemas.openxmlformats.org/markup-compatibility/2006">
          <mc:Choice Requires="x14">
            <control shapeId="13377" r:id="rId36" name="Check Box 65">
              <controlPr defaultSize="0" autoFill="0" autoLine="0" autoPict="0">
                <anchor moveWithCells="1">
                  <from>
                    <xdr:col>17</xdr:col>
                    <xdr:colOff>1440180</xdr:colOff>
                    <xdr:row>9</xdr:row>
                    <xdr:rowOff>76200</xdr:rowOff>
                  </from>
                  <to>
                    <xdr:col>17</xdr:col>
                    <xdr:colOff>2202180</xdr:colOff>
                    <xdr:row>9</xdr:row>
                    <xdr:rowOff>312420</xdr:rowOff>
                  </to>
                </anchor>
              </controlPr>
            </control>
          </mc:Choice>
        </mc:AlternateContent>
      </controls>
    </mc:Choice>
  </mc:AlternateContent>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8"/>
  <sheetViews>
    <sheetView showGridLines="0" zoomScale="55" zoomScaleNormal="55" workbookViewId="0">
      <selection activeCell="E80" sqref="E80"/>
    </sheetView>
  </sheetViews>
  <sheetFormatPr defaultColWidth="8.69921875" defaultRowHeight="18" x14ac:dyDescent="0.45"/>
  <cols>
    <col min="1" max="1" width="2.8984375" customWidth="1"/>
    <col min="2" max="2" width="19.19921875" customWidth="1"/>
    <col min="3" max="3" width="19.8984375" customWidth="1"/>
    <col min="4" max="4" width="54.8984375" style="221" customWidth="1"/>
    <col min="5" max="5" width="14.09765625" customWidth="1"/>
    <col min="6" max="6" width="24.59765625" style="4" customWidth="1"/>
    <col min="7" max="7" width="25.8984375" style="4" customWidth="1"/>
    <col min="8" max="8" width="27.8984375" customWidth="1"/>
  </cols>
  <sheetData>
    <row r="1" spans="2:7" x14ac:dyDescent="0.45">
      <c r="B1" s="59"/>
      <c r="C1" s="59"/>
      <c r="D1" s="201"/>
    </row>
    <row r="2" spans="2:7" x14ac:dyDescent="0.45">
      <c r="B2" s="34"/>
      <c r="C2" s="34"/>
      <c r="D2" s="169"/>
    </row>
    <row r="3" spans="2:7" ht="38.25" customHeight="1" thickBot="1" x14ac:dyDescent="0.5">
      <c r="B3" s="232" t="s">
        <v>82</v>
      </c>
      <c r="C3" s="60"/>
      <c r="D3" s="202"/>
      <c r="F3" s="165"/>
      <c r="G3" s="191"/>
    </row>
    <row r="4" spans="2:7" ht="40.5" customHeight="1" thickBot="1" x14ac:dyDescent="0.5">
      <c r="B4" s="319" t="s">
        <v>83</v>
      </c>
      <c r="C4" s="320"/>
      <c r="D4" s="321"/>
      <c r="F4" s="165"/>
      <c r="G4" s="191"/>
    </row>
    <row r="5" spans="2:7" ht="30.75" customHeight="1" thickBot="1" x14ac:dyDescent="0.5">
      <c r="B5" s="305" t="s">
        <v>208</v>
      </c>
      <c r="C5" s="306"/>
      <c r="D5" s="225" t="e">
        <f>D46</f>
        <v>#N/A</v>
      </c>
      <c r="F5" s="165"/>
      <c r="G5" s="191"/>
    </row>
    <row r="6" spans="2:7" x14ac:dyDescent="0.45">
      <c r="B6" s="322" t="s">
        <v>84</v>
      </c>
      <c r="C6" s="323"/>
      <c r="D6" s="203" t="str">
        <f>CONCATENATE(フレンドショップ登録用紙!C8)</f>
        <v/>
      </c>
      <c r="F6" s="165"/>
      <c r="G6" s="165"/>
    </row>
    <row r="7" spans="2:7" x14ac:dyDescent="0.45">
      <c r="B7" s="324" t="s">
        <v>85</v>
      </c>
      <c r="C7" s="325"/>
      <c r="D7" s="204" t="str">
        <f>CONCATENATE(フレンドショップ登録用紙!C9)</f>
        <v/>
      </c>
      <c r="F7" s="165"/>
      <c r="G7" s="165"/>
    </row>
    <row r="8" spans="2:7" x14ac:dyDescent="0.45">
      <c r="B8" s="326" t="s">
        <v>86</v>
      </c>
      <c r="C8" s="61" t="s">
        <v>87</v>
      </c>
      <c r="D8" s="204" t="str">
        <f>CONCATENATE(フレンドショップ登録用紙!C16)</f>
        <v/>
      </c>
      <c r="F8" s="192"/>
      <c r="G8" s="189"/>
    </row>
    <row r="9" spans="2:7" x14ac:dyDescent="0.45">
      <c r="B9" s="327"/>
      <c r="C9" s="61" t="s">
        <v>88</v>
      </c>
      <c r="D9" s="204" t="str">
        <f>CONCATENATE(フレンドショップ登録用紙!C17)</f>
        <v/>
      </c>
      <c r="F9" s="192"/>
      <c r="G9" s="190"/>
    </row>
    <row r="10" spans="2:7" x14ac:dyDescent="0.45">
      <c r="B10" s="327"/>
      <c r="C10" s="61" t="s">
        <v>147</v>
      </c>
      <c r="D10" s="204" t="str">
        <f>CONCATENATE(フレンドショップ登録用紙!C18)</f>
        <v/>
      </c>
      <c r="F10" s="114"/>
      <c r="G10" s="112"/>
    </row>
    <row r="11" spans="2:7" x14ac:dyDescent="0.45">
      <c r="B11" s="328"/>
      <c r="C11" s="61" t="s">
        <v>146</v>
      </c>
      <c r="D11" s="204" t="str">
        <f>CONCATENATE(フレンドショップ登録用紙!C19)</f>
        <v/>
      </c>
      <c r="F11" s="114"/>
      <c r="G11" s="112"/>
    </row>
    <row r="12" spans="2:7" x14ac:dyDescent="0.45">
      <c r="B12" s="324" t="s">
        <v>89</v>
      </c>
      <c r="C12" s="325"/>
      <c r="D12" s="204" t="str">
        <f>CONCATENATE(フレンドショップ登録用紙!C20)</f>
        <v/>
      </c>
      <c r="F12" s="115"/>
      <c r="G12" s="112"/>
    </row>
    <row r="13" spans="2:7" x14ac:dyDescent="0.45">
      <c r="B13" s="324" t="s">
        <v>90</v>
      </c>
      <c r="C13" s="325"/>
      <c r="D13" s="204" t="str">
        <f>CONCATENATE(フレンドショップ登録用紙!C22)</f>
        <v/>
      </c>
      <c r="F13" s="115"/>
      <c r="G13" s="112"/>
    </row>
    <row r="14" spans="2:7" x14ac:dyDescent="0.45">
      <c r="B14" s="324" t="s">
        <v>91</v>
      </c>
      <c r="C14" s="325"/>
      <c r="D14" s="204" t="str">
        <f>CONCATENATE(フレンドショップ登録用紙!C24)</f>
        <v/>
      </c>
      <c r="F14" s="115"/>
      <c r="G14" s="112"/>
    </row>
    <row r="15" spans="2:7" ht="65.25" customHeight="1" x14ac:dyDescent="0.45">
      <c r="B15" s="324" t="s">
        <v>92</v>
      </c>
      <c r="C15" s="325"/>
      <c r="D15" s="205" t="str">
        <f>CONCATENATE(フレンドショップ登録用紙!C27)</f>
        <v/>
      </c>
      <c r="F15" s="115"/>
      <c r="G15" s="112"/>
    </row>
    <row r="16" spans="2:7" x14ac:dyDescent="0.45">
      <c r="B16" s="324" t="s">
        <v>93</v>
      </c>
      <c r="C16" s="325"/>
      <c r="D16" s="204" t="str">
        <f>CONCATENATE(フレンドショップ登録用紙!C11)</f>
        <v/>
      </c>
      <c r="F16" s="115"/>
      <c r="G16" s="112"/>
    </row>
    <row r="17" spans="2:7" ht="18.600000000000001" thickBot="1" x14ac:dyDescent="0.5">
      <c r="B17" s="332" t="s">
        <v>94</v>
      </c>
      <c r="C17" s="333"/>
      <c r="D17" s="206" t="str">
        <f>CONCATENATE(フレンドショップ登録用紙!C12)</f>
        <v/>
      </c>
      <c r="F17" s="115"/>
      <c r="G17" s="112"/>
    </row>
    <row r="18" spans="2:7" x14ac:dyDescent="0.45">
      <c r="B18" s="62"/>
      <c r="C18" s="62"/>
      <c r="D18" s="207"/>
      <c r="F18" s="115"/>
      <c r="G18" s="112"/>
    </row>
    <row r="19" spans="2:7" ht="31.5" customHeight="1" thickBot="1" x14ac:dyDescent="0.5">
      <c r="B19" s="334" t="s">
        <v>95</v>
      </c>
      <c r="C19" s="334"/>
      <c r="D19" s="334"/>
      <c r="F19" s="115"/>
      <c r="G19" s="112"/>
    </row>
    <row r="20" spans="2:7" ht="192" customHeight="1" x14ac:dyDescent="0.45">
      <c r="B20" s="329" t="s">
        <v>96</v>
      </c>
      <c r="C20" s="155" t="s">
        <v>97</v>
      </c>
      <c r="D20" s="208" t="str">
        <f>CONCATENATE(フレンドショップ登録用紙!C28)</f>
        <v/>
      </c>
      <c r="F20" s="115"/>
      <c r="G20" s="112"/>
    </row>
    <row r="21" spans="2:7" ht="209.25" customHeight="1" thickBot="1" x14ac:dyDescent="0.5">
      <c r="B21" s="330"/>
      <c r="C21" s="156" t="s">
        <v>98</v>
      </c>
      <c r="D21" s="209" t="str">
        <f>CONCATENATE(E21,CHAR(10),フレンドショップ登録用紙!C23,CHAR(10),フレンドショップ登録用紙!C26,CHAR(10),CHAR(10),E23,CHAR(10),G21&amp;F21,CHAR(10),G23&amp;F23,CHAR(10),G24&amp;F24,CHAR(10),G26&amp;F26,CHAR(10),G27&amp;F27)</f>
        <v xml:space="preserve">
＜公式SNS＞
■facebook：[A BLANK()(off)][/A]
■Twitter：[A BLANK()(off)][/A]
■Instagram：[A BLANK()(off)][/A]
■YouTube：[A BLANK()(off)][/A]
■LINE：[A BLANK(https://line.me/R/ti/p/%40)(off)][/A]</v>
      </c>
      <c r="E21" s="233" t="str">
        <f>IF(フレンドショップ登録用紙!C23="","","■営業案内")</f>
        <v/>
      </c>
      <c r="F21" s="234" t="s">
        <v>267</v>
      </c>
      <c r="G21" s="235" t="s">
        <v>161</v>
      </c>
    </row>
    <row r="22" spans="2:7" ht="21" customHeight="1" thickBot="1" x14ac:dyDescent="0.5">
      <c r="B22" s="158"/>
      <c r="C22" s="157"/>
      <c r="D22" s="210"/>
      <c r="E22" s="233"/>
      <c r="F22" s="234"/>
      <c r="G22" s="235"/>
    </row>
    <row r="23" spans="2:7" ht="33" customHeight="1" x14ac:dyDescent="0.45">
      <c r="B23" s="313" t="s">
        <v>99</v>
      </c>
      <c r="C23" s="162" t="s">
        <v>99</v>
      </c>
      <c r="D23" s="211" t="str">
        <f>CONCATENATE(フレンドショップ登録用紙!C25)</f>
        <v/>
      </c>
      <c r="E23" s="236" t="s">
        <v>174</v>
      </c>
      <c r="F23" s="234" t="s">
        <v>267</v>
      </c>
      <c r="G23" s="237" t="s">
        <v>162</v>
      </c>
    </row>
    <row r="24" spans="2:7" ht="18.600000000000001" thickBot="1" x14ac:dyDescent="0.5">
      <c r="B24" s="314"/>
      <c r="C24" s="163" t="s">
        <v>100</v>
      </c>
      <c r="D24" s="212" t="s">
        <v>101</v>
      </c>
      <c r="E24" s="236"/>
      <c r="F24" s="234" t="s">
        <v>267</v>
      </c>
      <c r="G24" s="235" t="s">
        <v>163</v>
      </c>
    </row>
    <row r="25" spans="2:7" s="161" customFormat="1" ht="18.600000000000001" thickBot="1" x14ac:dyDescent="0.5">
      <c r="B25" s="159"/>
      <c r="C25" s="160"/>
      <c r="D25" s="213"/>
      <c r="E25" s="236"/>
      <c r="F25" s="234"/>
      <c r="G25" s="235"/>
    </row>
    <row r="26" spans="2:7" x14ac:dyDescent="0.45">
      <c r="B26" s="329" t="s">
        <v>102</v>
      </c>
      <c r="C26" s="155" t="s">
        <v>1</v>
      </c>
      <c r="D26" s="211" t="str">
        <f>CONCATENATE(フレンドショップ登録用紙!C8)</f>
        <v/>
      </c>
      <c r="E26" s="236"/>
      <c r="F26" s="234" t="s">
        <v>267</v>
      </c>
      <c r="G26" s="235" t="s">
        <v>164</v>
      </c>
    </row>
    <row r="27" spans="2:7" ht="43.8" thickBot="1" x14ac:dyDescent="0.5">
      <c r="B27" s="330"/>
      <c r="C27" s="156" t="s">
        <v>175</v>
      </c>
      <c r="D27" s="206" t="str">
        <f>CONCATENATE(フレンドショップ登録用紙!C18&amp;フレンドショップ登録用紙!C19)</f>
        <v/>
      </c>
      <c r="E27" s="236"/>
      <c r="F27" s="234" t="s">
        <v>268</v>
      </c>
      <c r="G27" s="235" t="s">
        <v>179</v>
      </c>
    </row>
    <row r="28" spans="2:7" ht="18.600000000000001" thickBot="1" x14ac:dyDescent="0.5">
      <c r="B28" s="160"/>
      <c r="C28" s="164"/>
      <c r="D28" s="214"/>
      <c r="E28" s="236"/>
      <c r="F28" s="234"/>
      <c r="G28" s="235"/>
    </row>
    <row r="29" spans="2:7" ht="60.75" customHeight="1" x14ac:dyDescent="0.45">
      <c r="B29" s="331" t="s">
        <v>185</v>
      </c>
      <c r="C29" s="155" t="s">
        <v>186</v>
      </c>
      <c r="D29" s="211" t="str">
        <f>CONCATENATE(フレンドショップ登録用紙!C29)</f>
        <v/>
      </c>
      <c r="E29" s="236" t="b">
        <v>1</v>
      </c>
      <c r="F29" s="238"/>
      <c r="G29" s="237"/>
    </row>
    <row r="30" spans="2:7" ht="40.5" customHeight="1" thickBot="1" x14ac:dyDescent="0.5">
      <c r="B30" s="315"/>
      <c r="C30" s="156" t="s">
        <v>103</v>
      </c>
      <c r="D30" s="246" t="e">
        <f>VLOOKUP(E29,E30:F32,2,FALSE)</f>
        <v>#N/A</v>
      </c>
      <c r="E30" s="236" t="b">
        <v>0</v>
      </c>
      <c r="F30" s="239" t="s">
        <v>229</v>
      </c>
      <c r="G30" s="235"/>
    </row>
    <row r="31" spans="2:7" ht="18" customHeight="1" thickBot="1" x14ac:dyDescent="0.5">
      <c r="B31" s="159"/>
      <c r="C31" s="165"/>
      <c r="D31" s="215"/>
      <c r="E31" s="236" t="b">
        <v>0</v>
      </c>
      <c r="F31" s="239" t="s">
        <v>230</v>
      </c>
      <c r="G31" s="235"/>
    </row>
    <row r="32" spans="2:7" ht="40.5" customHeight="1" thickBot="1" x14ac:dyDescent="0.5">
      <c r="B32" s="317" t="s">
        <v>104</v>
      </c>
      <c r="C32" s="318"/>
      <c r="D32" s="216" t="s">
        <v>105</v>
      </c>
      <c r="E32" s="236" t="b">
        <v>0</v>
      </c>
      <c r="F32" s="239" t="s">
        <v>231</v>
      </c>
      <c r="G32" s="240"/>
    </row>
    <row r="33" spans="1:14" ht="21.75" customHeight="1" x14ac:dyDescent="0.45">
      <c r="B33" s="159"/>
      <c r="C33" s="159"/>
      <c r="D33" s="217"/>
      <c r="E33" s="161"/>
      <c r="F33" s="241"/>
      <c r="G33" s="113"/>
      <c r="H33" s="161"/>
    </row>
    <row r="34" spans="1:14" ht="40.5" customHeight="1" thickBot="1" x14ac:dyDescent="0.5">
      <c r="A34" s="4"/>
      <c r="B34" s="159"/>
      <c r="C34" s="159"/>
      <c r="D34" s="217"/>
      <c r="E34" s="4"/>
      <c r="F34" s="116"/>
      <c r="G34" s="113"/>
    </row>
    <row r="35" spans="1:14" ht="31.5" customHeight="1" thickBot="1" x14ac:dyDescent="0.5">
      <c r="B35" s="319" t="s">
        <v>140</v>
      </c>
      <c r="C35" s="320"/>
      <c r="D35" s="321"/>
      <c r="F35" s="153" t="s">
        <v>184</v>
      </c>
      <c r="G35" s="112"/>
      <c r="J35" s="310">
        <f>フレンドショップ登録用紙!C36</f>
        <v>0</v>
      </c>
      <c r="K35" s="311"/>
      <c r="L35" s="311"/>
      <c r="M35" s="311"/>
      <c r="N35" s="312"/>
    </row>
    <row r="36" spans="1:14" ht="83.25" customHeight="1" thickBot="1" x14ac:dyDescent="0.5">
      <c r="B36" s="166" t="s">
        <v>129</v>
      </c>
      <c r="C36" s="167" t="s">
        <v>131</v>
      </c>
      <c r="D36" s="211" t="str">
        <f>CONCATENATE(フレンドショップ登録用紙!C34)</f>
        <v/>
      </c>
      <c r="F36" s="152"/>
      <c r="G36" s="117"/>
      <c r="H36" s="154"/>
    </row>
    <row r="37" spans="1:14" ht="135.75" customHeight="1" thickBot="1" x14ac:dyDescent="0.5">
      <c r="B37" s="315" t="s">
        <v>130</v>
      </c>
      <c r="C37" s="316"/>
      <c r="D37" s="209" t="str">
        <f>CONCATENATE(フレンドショップ登録用紙!C35,CHAR(10),F37,)</f>
        <v xml:space="preserve">
[IFRAME]width=100% height=360 src=?rel=0 allowfullscreen[/IFRAME]</v>
      </c>
      <c r="F37" s="242" t="str">
        <f>CONCATENATE(F38,SUBSTITUTE(F36,"youtu.be/","youtube.com/embed/"),F39)</f>
        <v>[IFRAME]width=100% height=360 src=?rel=0 allowfullscreen[/IFRAME]</v>
      </c>
      <c r="G37" s="113"/>
    </row>
    <row r="38" spans="1:14" x14ac:dyDescent="0.45">
      <c r="B38" s="1"/>
      <c r="C38" s="1"/>
      <c r="D38" s="218"/>
      <c r="F38" s="243" t="s">
        <v>182</v>
      </c>
      <c r="G38" s="151"/>
    </row>
    <row r="39" spans="1:14" x14ac:dyDescent="0.45">
      <c r="B39" s="1"/>
      <c r="C39" s="1"/>
      <c r="D39" s="218"/>
      <c r="F39" s="244" t="s">
        <v>183</v>
      </c>
      <c r="G39" s="32"/>
    </row>
    <row r="40" spans="1:14" x14ac:dyDescent="0.45">
      <c r="B40" s="1"/>
      <c r="C40" s="1"/>
      <c r="D40" s="218"/>
      <c r="F40" s="151"/>
    </row>
    <row r="41" spans="1:14" x14ac:dyDescent="0.45">
      <c r="B41" s="1"/>
      <c r="C41" s="1"/>
      <c r="D41" s="63"/>
      <c r="F41" s="5"/>
    </row>
    <row r="42" spans="1:14" x14ac:dyDescent="0.45">
      <c r="B42" s="63"/>
      <c r="C42" s="63"/>
      <c r="D42" s="63"/>
      <c r="F42" s="5"/>
    </row>
    <row r="43" spans="1:14" x14ac:dyDescent="0.45">
      <c r="B43" s="63"/>
      <c r="C43" s="63"/>
      <c r="D43" s="63"/>
      <c r="F43" s="5"/>
    </row>
    <row r="44" spans="1:14" ht="37.5" customHeight="1" x14ac:dyDescent="0.45">
      <c r="B44" s="231" t="s">
        <v>200</v>
      </c>
      <c r="C44" s="184"/>
      <c r="D44" s="184"/>
      <c r="F44" s="5"/>
    </row>
    <row r="45" spans="1:14" ht="35.25" customHeight="1" x14ac:dyDescent="0.45">
      <c r="B45" s="32"/>
      <c r="C45" s="32"/>
      <c r="D45" s="245" t="s">
        <v>234</v>
      </c>
    </row>
    <row r="46" spans="1:14" ht="32.25" customHeight="1" x14ac:dyDescent="0.45">
      <c r="B46" s="303" t="s">
        <v>208</v>
      </c>
      <c r="C46" s="303"/>
      <c r="D46" s="222" t="e">
        <v>#N/A</v>
      </c>
      <c r="E46" s="197" t="s">
        <v>209</v>
      </c>
    </row>
    <row r="47" spans="1:14" ht="32.25" customHeight="1" x14ac:dyDescent="0.45">
      <c r="B47" s="303" t="s">
        <v>203</v>
      </c>
      <c r="C47" s="303"/>
      <c r="D47" s="222"/>
    </row>
    <row r="48" spans="1:14" ht="32.25" customHeight="1" x14ac:dyDescent="0.45">
      <c r="B48" s="309" t="s">
        <v>202</v>
      </c>
      <c r="C48" s="309"/>
      <c r="D48" s="222">
        <f>フレンドショップ登録用紙!C8</f>
        <v>0</v>
      </c>
    </row>
    <row r="49" spans="1:7" ht="32.25" customHeight="1" x14ac:dyDescent="0.45">
      <c r="B49" s="309" t="s">
        <v>204</v>
      </c>
      <c r="C49" s="309"/>
      <c r="D49" s="222">
        <f>フレンドショップ登録用紙!C9</f>
        <v>0</v>
      </c>
    </row>
    <row r="50" spans="1:7" ht="32.25" customHeight="1" x14ac:dyDescent="0.45">
      <c r="B50" s="303" t="s">
        <v>205</v>
      </c>
      <c r="C50" s="303"/>
      <c r="D50" s="222">
        <f>フレンドショップ登録用紙!C58</f>
        <v>0</v>
      </c>
    </row>
    <row r="51" spans="1:7" ht="32.25" customHeight="1" x14ac:dyDescent="0.45">
      <c r="B51" s="309" t="s">
        <v>206</v>
      </c>
      <c r="C51" s="309"/>
      <c r="D51" s="222">
        <f>フレンドショップ登録用紙!C17</f>
        <v>0</v>
      </c>
    </row>
    <row r="52" spans="1:7" ht="32.25" customHeight="1" x14ac:dyDescent="0.45">
      <c r="B52" s="303" t="s">
        <v>207</v>
      </c>
      <c r="C52" s="303"/>
      <c r="D52" s="222">
        <f>フレンドショップ登録用紙!C18</f>
        <v>0</v>
      </c>
    </row>
    <row r="53" spans="1:7" x14ac:dyDescent="0.45">
      <c r="B53" s="199"/>
      <c r="C53" s="199"/>
      <c r="D53" s="198"/>
    </row>
    <row r="54" spans="1:7" ht="24" customHeight="1" x14ac:dyDescent="0.45">
      <c r="B54" s="307" t="s">
        <v>210</v>
      </c>
      <c r="C54" s="307"/>
      <c r="D54" s="198"/>
    </row>
    <row r="55" spans="1:7" s="200" customFormat="1" ht="32.25" customHeight="1" x14ac:dyDescent="0.45">
      <c r="B55" s="303" t="s">
        <v>211</v>
      </c>
      <c r="C55" s="303"/>
      <c r="D55" s="222">
        <f>フレンドショップ登録用紙!C16</f>
        <v>0</v>
      </c>
      <c r="F55" s="27"/>
      <c r="G55" s="27"/>
    </row>
    <row r="56" spans="1:7" s="200" customFormat="1" ht="32.25" customHeight="1" x14ac:dyDescent="0.45">
      <c r="B56" s="303" t="s">
        <v>206</v>
      </c>
      <c r="C56" s="303"/>
      <c r="D56" s="222">
        <f>フレンドショップ登録用紙!C17</f>
        <v>0</v>
      </c>
      <c r="F56" s="27"/>
      <c r="G56" s="27"/>
    </row>
    <row r="57" spans="1:7" s="200" customFormat="1" ht="32.25" customHeight="1" x14ac:dyDescent="0.45">
      <c r="B57" s="303" t="s">
        <v>212</v>
      </c>
      <c r="C57" s="303"/>
      <c r="D57" s="222">
        <f>フレンドショップ登録用紙!C18</f>
        <v>0</v>
      </c>
      <c r="F57" s="27"/>
      <c r="G57" s="27"/>
    </row>
    <row r="58" spans="1:7" s="200" customFormat="1" ht="32.25" customHeight="1" x14ac:dyDescent="0.45">
      <c r="B58" s="303" t="s">
        <v>213</v>
      </c>
      <c r="C58" s="303"/>
      <c r="D58" s="222">
        <f>フレンドショップ登録用紙!C19</f>
        <v>0</v>
      </c>
      <c r="F58" s="27"/>
      <c r="G58" s="27"/>
    </row>
    <row r="59" spans="1:7" s="200" customFormat="1" ht="32.25" customHeight="1" x14ac:dyDescent="0.45">
      <c r="B59" s="303" t="s">
        <v>214</v>
      </c>
      <c r="C59" s="303"/>
      <c r="D59" s="222"/>
      <c r="F59" s="27"/>
      <c r="G59" s="27"/>
    </row>
    <row r="60" spans="1:7" s="200" customFormat="1" ht="32.25" customHeight="1" x14ac:dyDescent="0.45">
      <c r="B60" s="303" t="s">
        <v>215</v>
      </c>
      <c r="C60" s="303"/>
      <c r="D60" s="222">
        <f>フレンドショップ登録用紙!C20</f>
        <v>0</v>
      </c>
      <c r="F60" s="27"/>
      <c r="G60" s="27"/>
    </row>
    <row r="61" spans="1:7" s="200" customFormat="1" ht="32.25" customHeight="1" x14ac:dyDescent="0.45">
      <c r="B61" s="303" t="s">
        <v>216</v>
      </c>
      <c r="C61" s="303"/>
      <c r="D61" s="222">
        <f>フレンドショップ登録用紙!C21</f>
        <v>0</v>
      </c>
      <c r="F61" s="27"/>
      <c r="G61" s="27"/>
    </row>
    <row r="62" spans="1:7" s="200" customFormat="1" ht="32.25" customHeight="1" x14ac:dyDescent="0.45">
      <c r="A62"/>
      <c r="B62" s="308"/>
      <c r="C62" s="308"/>
      <c r="D62" s="198"/>
      <c r="E62"/>
      <c r="F62" s="27"/>
      <c r="G62" s="27"/>
    </row>
    <row r="63" spans="1:7" ht="22.2" x14ac:dyDescent="0.45">
      <c r="B63" s="307" t="s">
        <v>217</v>
      </c>
      <c r="C63" s="307"/>
      <c r="D63" s="223" t="str">
        <f>IF(D55=D64,"※施設住所と同様の場合入力不要","")</f>
        <v>※施設住所と同様の場合入力不要</v>
      </c>
    </row>
    <row r="64" spans="1:7" ht="22.2" x14ac:dyDescent="0.45">
      <c r="B64" s="303" t="s">
        <v>211</v>
      </c>
      <c r="C64" s="303"/>
      <c r="D64" s="224">
        <f>フレンドショップ登録用紙!C59</f>
        <v>0</v>
      </c>
      <c r="E64" s="223"/>
      <c r="F64" s="5"/>
    </row>
    <row r="65" spans="2:6" ht="25.5" customHeight="1" x14ac:dyDescent="0.45">
      <c r="B65" s="303" t="s">
        <v>218</v>
      </c>
      <c r="C65" s="303"/>
      <c r="D65" s="224">
        <f>フレンドショップ登録用紙!C60</f>
        <v>0</v>
      </c>
      <c r="F65" s="5"/>
    </row>
    <row r="66" spans="2:6" ht="25.5" customHeight="1" x14ac:dyDescent="0.45">
      <c r="B66" s="303" t="s">
        <v>212</v>
      </c>
      <c r="C66" s="303"/>
      <c r="D66" s="224"/>
      <c r="F66" s="5"/>
    </row>
    <row r="67" spans="2:6" ht="25.5" customHeight="1" x14ac:dyDescent="0.45">
      <c r="B67" s="303" t="s">
        <v>213</v>
      </c>
      <c r="C67" s="303"/>
      <c r="D67" s="224"/>
      <c r="F67" s="5"/>
    </row>
    <row r="68" spans="2:6" ht="25.5" customHeight="1" x14ac:dyDescent="0.45">
      <c r="B68" s="303" t="s">
        <v>214</v>
      </c>
      <c r="C68" s="303"/>
      <c r="D68" s="224"/>
      <c r="F68" s="5"/>
    </row>
    <row r="69" spans="2:6" ht="25.5" customHeight="1" x14ac:dyDescent="0.45">
      <c r="B69" s="303" t="s">
        <v>215</v>
      </c>
      <c r="C69" s="303"/>
      <c r="D69" s="224">
        <f>フレンドショップ登録用紙!C61</f>
        <v>0</v>
      </c>
      <c r="E69" s="223" t="str">
        <f>IF(D60=D69,"※入力不要","")</f>
        <v>※入力不要</v>
      </c>
      <c r="F69" s="5"/>
    </row>
    <row r="70" spans="2:6" ht="25.5" customHeight="1" x14ac:dyDescent="0.45">
      <c r="F70" s="5"/>
    </row>
    <row r="71" spans="2:6" ht="25.5" customHeight="1" x14ac:dyDescent="0.45">
      <c r="B71" s="307" t="s">
        <v>226</v>
      </c>
      <c r="C71" s="307"/>
      <c r="E71" s="258"/>
      <c r="F71" s="5"/>
    </row>
    <row r="72" spans="2:6" ht="25.5" customHeight="1" x14ac:dyDescent="0.45">
      <c r="B72" s="303" t="s">
        <v>263</v>
      </c>
      <c r="C72" s="303"/>
      <c r="D72" s="259" t="e">
        <f>VLOOKUP(D76,フレンドショップ登録用紙!O:R,4,FALSE)</f>
        <v>#N/A</v>
      </c>
      <c r="E72" s="254"/>
      <c r="F72" s="5"/>
    </row>
    <row r="73" spans="2:6" ht="25.5" customHeight="1" x14ac:dyDescent="0.45">
      <c r="B73" s="303" t="s">
        <v>264</v>
      </c>
      <c r="C73" s="303"/>
      <c r="D73" s="259" t="e">
        <f>VLOOKUP(D77,フレンドショップ登録用紙!O:R,4,FALSE)</f>
        <v>#N/A</v>
      </c>
      <c r="E73" s="254"/>
      <c r="F73" s="5"/>
    </row>
    <row r="74" spans="2:6" ht="9" customHeight="1" x14ac:dyDescent="0.45"/>
    <row r="75" spans="2:6" x14ac:dyDescent="0.45">
      <c r="B75" s="307" t="s">
        <v>262</v>
      </c>
      <c r="C75" s="307"/>
      <c r="E75" s="253" t="s">
        <v>265</v>
      </c>
    </row>
    <row r="76" spans="2:6" ht="26.25" customHeight="1" x14ac:dyDescent="0.45">
      <c r="B76" s="303" t="s">
        <v>263</v>
      </c>
      <c r="C76" s="303"/>
      <c r="D76" s="230">
        <f>フレンドショップ登録用紙!C11</f>
        <v>0</v>
      </c>
      <c r="E76" s="257" t="e">
        <f>VLOOKUP(D76,フレンドショップ登録用紙!O:Q,3,FALSE)</f>
        <v>#N/A</v>
      </c>
    </row>
    <row r="77" spans="2:6" ht="26.25" customHeight="1" x14ac:dyDescent="0.45">
      <c r="B77" s="303" t="s">
        <v>264</v>
      </c>
      <c r="C77" s="303"/>
      <c r="D77" s="230">
        <f>フレンドショップ登録用紙!C12</f>
        <v>0</v>
      </c>
      <c r="E77" s="257" t="e">
        <f>VLOOKUP(D77,フレンドショップ登録用紙!O:Q,3,FALSE)</f>
        <v>#N/A</v>
      </c>
    </row>
    <row r="78" spans="2:6" s="4" customFormat="1" ht="8.25" customHeight="1" x14ac:dyDescent="0.45">
      <c r="B78" s="255"/>
      <c r="C78" s="255"/>
      <c r="D78" s="256"/>
      <c r="E78" s="227"/>
    </row>
    <row r="79" spans="2:6" x14ac:dyDescent="0.45">
      <c r="B79" s="307" t="s">
        <v>266</v>
      </c>
      <c r="C79" s="307"/>
      <c r="E79" s="258"/>
    </row>
    <row r="80" spans="2:6" ht="26.25" customHeight="1" x14ac:dyDescent="0.45">
      <c r="B80" s="303" t="s">
        <v>263</v>
      </c>
      <c r="C80" s="303"/>
      <c r="D80" s="230">
        <f>フレンドショップ登録用紙!C14</f>
        <v>0</v>
      </c>
      <c r="E80" s="254" t="str">
        <f>IF(フレンドショップ登録用紙!C14="","98.なし","")</f>
        <v>98.なし</v>
      </c>
    </row>
    <row r="81" spans="1:7" ht="26.25" customHeight="1" x14ac:dyDescent="0.45">
      <c r="B81" s="303" t="s">
        <v>264</v>
      </c>
      <c r="C81" s="303"/>
      <c r="D81" s="230">
        <f>フレンドショップ登録用紙!C15</f>
        <v>0</v>
      </c>
      <c r="E81" s="254"/>
    </row>
    <row r="82" spans="1:7" ht="32.25" customHeight="1" x14ac:dyDescent="0.45"/>
    <row r="83" spans="1:7" x14ac:dyDescent="0.45">
      <c r="B83" s="307" t="s">
        <v>228</v>
      </c>
      <c r="C83" s="307"/>
    </row>
    <row r="84" spans="1:7" ht="24.75" customHeight="1" x14ac:dyDescent="0.45">
      <c r="B84" s="303" t="s">
        <v>227</v>
      </c>
      <c r="C84" s="303"/>
      <c r="D84" s="247" t="str">
        <f>D29</f>
        <v/>
      </c>
    </row>
    <row r="85" spans="1:7" ht="32.25" customHeight="1" x14ac:dyDescent="0.45">
      <c r="B85" s="303" t="s">
        <v>235</v>
      </c>
      <c r="C85" s="303"/>
      <c r="D85" s="247" t="e">
        <f>D30</f>
        <v>#N/A</v>
      </c>
    </row>
    <row r="86" spans="1:7" ht="32.25" customHeight="1" x14ac:dyDescent="0.45"/>
    <row r="89" spans="1:7" ht="19.8" x14ac:dyDescent="0.45">
      <c r="A89" s="226"/>
      <c r="B89" s="308"/>
      <c r="C89" s="308"/>
      <c r="D89" s="219"/>
    </row>
    <row r="90" spans="1:7" ht="19.8" x14ac:dyDescent="0.45">
      <c r="A90" s="226"/>
      <c r="B90" s="307" t="s">
        <v>219</v>
      </c>
      <c r="C90" s="307"/>
      <c r="D90" s="219"/>
    </row>
    <row r="91" spans="1:7" ht="24.75" customHeight="1" x14ac:dyDescent="0.45">
      <c r="A91" s="226"/>
      <c r="B91" s="303" t="s">
        <v>220</v>
      </c>
      <c r="C91" s="303"/>
      <c r="D91" s="228">
        <f>フレンドショップ登録用紙!C58</f>
        <v>0</v>
      </c>
      <c r="E91" s="226"/>
    </row>
    <row r="92" spans="1:7" s="226" customFormat="1" ht="33" customHeight="1" x14ac:dyDescent="0.45">
      <c r="B92" s="303" t="s">
        <v>221</v>
      </c>
      <c r="C92" s="303"/>
      <c r="D92" s="229"/>
      <c r="F92" s="227"/>
      <c r="G92" s="227"/>
    </row>
    <row r="93" spans="1:7" s="226" customFormat="1" ht="33" customHeight="1" x14ac:dyDescent="0.45">
      <c r="B93" s="303" t="s">
        <v>222</v>
      </c>
      <c r="C93" s="303"/>
      <c r="D93" s="228">
        <f>フレンドショップ登録用紙!C52</f>
        <v>0</v>
      </c>
      <c r="F93" s="227"/>
      <c r="G93" s="227"/>
    </row>
    <row r="94" spans="1:7" s="226" customFormat="1" ht="33" customHeight="1" x14ac:dyDescent="0.45">
      <c r="B94" s="303" t="s">
        <v>223</v>
      </c>
      <c r="C94" s="303"/>
      <c r="D94" s="228">
        <f>フレンドショップ登録用紙!C53</f>
        <v>0</v>
      </c>
      <c r="F94" s="227"/>
      <c r="G94" s="227"/>
    </row>
    <row r="95" spans="1:7" s="226" customFormat="1" ht="33" customHeight="1" x14ac:dyDescent="0.45">
      <c r="A95"/>
      <c r="B95" s="303" t="s">
        <v>224</v>
      </c>
      <c r="C95" s="303"/>
      <c r="D95" s="228">
        <f>フレンドショップ登録用紙!C61</f>
        <v>0</v>
      </c>
      <c r="F95" s="227"/>
      <c r="G95" s="227"/>
    </row>
    <row r="96" spans="1:7" s="226" customFormat="1" ht="33" customHeight="1" x14ac:dyDescent="0.45">
      <c r="A96"/>
      <c r="B96" s="303" t="s">
        <v>225</v>
      </c>
      <c r="C96" s="303"/>
      <c r="D96" s="228">
        <f>フレンドショップ登録用紙!C55</f>
        <v>0</v>
      </c>
      <c r="F96" s="227"/>
      <c r="G96" s="227"/>
    </row>
    <row r="97" spans="1:7" s="226" customFormat="1" ht="33" customHeight="1" x14ac:dyDescent="0.45">
      <c r="A97"/>
      <c r="B97" s="304"/>
      <c r="C97" s="304"/>
      <c r="D97" s="220"/>
      <c r="E97"/>
      <c r="F97" s="227"/>
      <c r="G97" s="227"/>
    </row>
    <row r="98" spans="1:7" x14ac:dyDescent="0.45">
      <c r="D98" s="220"/>
    </row>
  </sheetData>
  <mergeCells count="64">
    <mergeCell ref="B4:D4"/>
    <mergeCell ref="B6:C6"/>
    <mergeCell ref="B7:C7"/>
    <mergeCell ref="B8:B11"/>
    <mergeCell ref="B35:D35"/>
    <mergeCell ref="B26:B27"/>
    <mergeCell ref="B12:C12"/>
    <mergeCell ref="B13:C13"/>
    <mergeCell ref="B14:C14"/>
    <mergeCell ref="B15:C15"/>
    <mergeCell ref="B16:C16"/>
    <mergeCell ref="B29:B30"/>
    <mergeCell ref="B17:C17"/>
    <mergeCell ref="B19:D19"/>
    <mergeCell ref="B20:B21"/>
    <mergeCell ref="B47:C47"/>
    <mergeCell ref="B48:C48"/>
    <mergeCell ref="J35:N35"/>
    <mergeCell ref="B23:B24"/>
    <mergeCell ref="B37:C37"/>
    <mergeCell ref="B32:C32"/>
    <mergeCell ref="B46:C46"/>
    <mergeCell ref="B49:C49"/>
    <mergeCell ref="B50:C50"/>
    <mergeCell ref="B51:C51"/>
    <mergeCell ref="B52:C52"/>
    <mergeCell ref="B54:C54"/>
    <mergeCell ref="B60:C60"/>
    <mergeCell ref="B61:C61"/>
    <mergeCell ref="B62:C62"/>
    <mergeCell ref="B63:C63"/>
    <mergeCell ref="B55:C55"/>
    <mergeCell ref="B56:C56"/>
    <mergeCell ref="B57:C57"/>
    <mergeCell ref="B58:C58"/>
    <mergeCell ref="B59:C59"/>
    <mergeCell ref="B90:C90"/>
    <mergeCell ref="B64:C64"/>
    <mergeCell ref="B65:C65"/>
    <mergeCell ref="B66:C66"/>
    <mergeCell ref="B67:C67"/>
    <mergeCell ref="B68:C68"/>
    <mergeCell ref="B85:C85"/>
    <mergeCell ref="B72:C72"/>
    <mergeCell ref="B73:C73"/>
    <mergeCell ref="B79:C79"/>
    <mergeCell ref="B80:C80"/>
    <mergeCell ref="B81:C81"/>
    <mergeCell ref="B96:C96"/>
    <mergeCell ref="B97:C97"/>
    <mergeCell ref="B5:C5"/>
    <mergeCell ref="B76:C76"/>
    <mergeCell ref="B77:C77"/>
    <mergeCell ref="B75:C75"/>
    <mergeCell ref="B84:C84"/>
    <mergeCell ref="B83:C83"/>
    <mergeCell ref="B91:C91"/>
    <mergeCell ref="B92:C92"/>
    <mergeCell ref="B93:C93"/>
    <mergeCell ref="B94:C94"/>
    <mergeCell ref="B95:C95"/>
    <mergeCell ref="B69:C69"/>
    <mergeCell ref="B71:C71"/>
    <mergeCell ref="B89:C89"/>
  </mergeCells>
  <phoneticPr fontId="2"/>
  <conditionalFormatting sqref="G8">
    <cfRule type="containsText" dxfId="252" priority="251" operator="containsText" text="お勧め、オススメ">
      <formula>NOT(ISERROR(SEARCH("お勧め、オススメ",G8)))</formula>
    </cfRule>
    <cfRule type="containsText" dxfId="251" priority="252" operator="containsText" text="頂く">
      <formula>NOT(ISERROR(SEARCH("頂く",G8)))</formula>
    </cfRule>
    <cfRule type="containsText" dxfId="250" priority="253" operator="containsText" text="美味しい">
      <formula>NOT(ISERROR(SEARCH("美味しい",G8)))</formula>
    </cfRule>
  </conditionalFormatting>
  <conditionalFormatting sqref="G8">
    <cfRule type="containsText" dxfId="249" priority="222" operator="containsText" text="うま味">
      <formula>NOT(ISERROR(SEARCH("うま味",G8)))</formula>
    </cfRule>
    <cfRule type="containsText" dxfId="248" priority="223" operator="containsText" text="旨み">
      <formula>NOT(ISERROR(SEARCH("旨み",G8)))</formula>
    </cfRule>
    <cfRule type="containsText" dxfId="247" priority="224" operator="containsText" text="旨味">
      <formula>NOT(ISERROR(SEARCH("旨味",G8)))</formula>
    </cfRule>
    <cfRule type="containsText" dxfId="246" priority="225" operator="containsText" text="美味">
      <formula>NOT(ISERROR(SEARCH("美味",G8)))</formula>
    </cfRule>
    <cfRule type="containsText" dxfId="245" priority="226" operator="containsText" text="ML">
      <formula>NOT(ISERROR(SEARCH("ML",G8)))</formula>
    </cfRule>
    <cfRule type="containsText" dxfId="244" priority="227" operator="containsText" text="ml">
      <formula>NOT(ISERROR(SEARCH("ml",G8)))</formula>
    </cfRule>
    <cfRule type="containsText" dxfId="243" priority="228" operator="containsText" text="WEBサイト">
      <formula>NOT(ISERROR(SEARCH("WEBサイト",G8)))</formula>
    </cfRule>
    <cfRule type="containsText" dxfId="242" priority="229" operator="containsText" text="HP">
      <formula>NOT(ISERROR(SEARCH("HP",G8)))</formula>
    </cfRule>
    <cfRule type="containsText" dxfId="241" priority="230" operator="containsText" text="ホームページ">
      <formula>NOT(ISERROR(SEARCH("ホームページ",G8)))</formula>
    </cfRule>
    <cfRule type="containsText" dxfId="240" priority="231" operator="containsText" text="取扱">
      <formula>NOT(ISERROR(SEARCH("取扱",G8)))</formula>
    </cfRule>
    <cfRule type="containsText" dxfId="239" priority="232" operator="containsText" text="迄">
      <formula>NOT(ISERROR(SEARCH("迄",G8)))</formula>
    </cfRule>
    <cfRule type="containsText" dxfId="238" priority="233" operator="containsText" text="又">
      <formula>NOT(ISERROR(SEARCH("又",G8)))</formula>
    </cfRule>
    <cfRule type="containsText" dxfId="237" priority="234" operator="containsText" text="等">
      <formula>NOT(ISERROR(SEARCH("等",G8)))</formula>
    </cfRule>
    <cfRule type="containsText" dxfId="236" priority="235" operator="containsText" text="下さい">
      <formula>NOT(ISERROR(SEARCH("下さい",G8)))</formula>
    </cfRule>
    <cfRule type="containsText" dxfId="235" priority="236" operator="containsText" text="出来る">
      <formula>NOT(ISERROR(SEARCH("出来る",G8)))</formula>
    </cfRule>
    <cfRule type="containsText" dxfId="234" priority="237" operator="containsText" text="為">
      <formula>NOT(ISERROR(SEARCH("為",G8)))</formula>
    </cfRule>
    <cfRule type="containsText" dxfId="233" priority="238" operator="containsText" text="更に">
      <formula>NOT(ISERROR(SEARCH("更に",G8)))</formula>
    </cfRule>
    <cfRule type="containsText" dxfId="232" priority="239" operator="containsText" text="様々">
      <formula>NOT(ISERROR(SEARCH("様々",G8)))</formula>
    </cfRule>
    <cfRule type="containsText" dxfId="231" priority="240" operator="containsText" text="皆様">
      <formula>NOT(ISERROR(SEARCH("皆様",G8)))</formula>
    </cfRule>
    <cfRule type="containsText" dxfId="230" priority="241" operator="containsText" text="お客様">
      <formula>NOT(ISERROR(SEARCH("お客様",G8)))</formula>
    </cfRule>
    <cfRule type="containsText" dxfId="229" priority="242" operator="containsText" text="子供">
      <formula>NOT(ISERROR(SEARCH("子供",G8)))</formula>
    </cfRule>
    <cfRule type="containsText" dxfId="228" priority="243" operator="containsText" text="ケ月">
      <formula>NOT(ISERROR(SEARCH("ケ月",G8)))</formula>
    </cfRule>
    <cfRule type="containsText" dxfId="227" priority="244" operator="containsText" text="か月">
      <formula>NOT(ISERROR(SEARCH("か月",G8)))</formula>
    </cfRule>
    <cfRule type="containsText" dxfId="226" priority="245" operator="containsText" text="ヶ月">
      <formula>NOT(ISERROR(SEARCH("ヶ月",G8)))</formula>
    </cfRule>
    <cfRule type="containsText" dxfId="225" priority="246" operator="containsText" text="ヵ月">
      <formula>NOT(ISERROR(SEARCH("ヵ月",G8)))</formula>
    </cfRule>
    <cfRule type="containsText" dxfId="224" priority="247" operator="containsText" text="旨味">
      <formula>NOT(ISERROR(SEARCH("旨味",G8)))</formula>
    </cfRule>
    <cfRule type="containsText" dxfId="223" priority="248" operator="containsText" text="旨味">
      <formula>NOT(ISERROR(SEARCH("旨味",G8)))</formula>
    </cfRule>
    <cfRule type="containsText" dxfId="222" priority="249" operator="containsText" text="おススメ">
      <formula>NOT(ISERROR(SEARCH("おススメ",G8)))</formula>
    </cfRule>
    <cfRule type="containsText" dxfId="221" priority="250" operator="containsText" text="おススメ">
      <formula>NOT(ISERROR(SEARCH("おススメ",G8)))</formula>
    </cfRule>
  </conditionalFormatting>
  <conditionalFormatting sqref="G8">
    <cfRule type="containsText" dxfId="220" priority="191" operator="containsText" text="ｍｌ">
      <formula>NOT(ISERROR(SEARCH("ｍｌ",G8)))</formula>
    </cfRule>
    <cfRule type="containsText" dxfId="219" priority="221" operator="containsText" text="美味しく">
      <formula>NOT(ISERROR(SEARCH("美味しく",G8)))</formula>
    </cfRule>
  </conditionalFormatting>
  <conditionalFormatting sqref="G8">
    <cfRule type="containsText" dxfId="218" priority="192" operator="containsText" text="うま味">
      <formula>NOT(ISERROR(SEARCH("うま味",G8)))</formula>
    </cfRule>
    <cfRule type="containsText" dxfId="217" priority="193" operator="containsText" text="旨み">
      <formula>NOT(ISERROR(SEARCH("旨み",G8)))</formula>
    </cfRule>
    <cfRule type="containsText" dxfId="216" priority="194" operator="containsText" text="旨味">
      <formula>NOT(ISERROR(SEARCH("旨味",G8)))</formula>
    </cfRule>
    <cfRule type="containsText" dxfId="215" priority="195" operator="containsText" text="美味">
      <formula>NOT(ISERROR(SEARCH("美味",G8)))</formula>
    </cfRule>
    <cfRule type="containsText" dxfId="214" priority="196" operator="containsText" text="ML">
      <formula>NOT(ISERROR(SEARCH("ML",G8)))</formula>
    </cfRule>
    <cfRule type="containsText" dxfId="213" priority="197" operator="containsText" text="ml">
      <formula>NOT(ISERROR(SEARCH("ml",G8)))</formula>
    </cfRule>
    <cfRule type="containsText" dxfId="212" priority="198" operator="containsText" text="WEBサイト">
      <formula>NOT(ISERROR(SEARCH("WEBサイト",G8)))</formula>
    </cfRule>
    <cfRule type="containsText" dxfId="211" priority="199" operator="containsText" text="HP">
      <formula>NOT(ISERROR(SEARCH("HP",G8)))</formula>
    </cfRule>
    <cfRule type="containsText" dxfId="210" priority="200" operator="containsText" text="ホームページ">
      <formula>NOT(ISERROR(SEARCH("ホームページ",G8)))</formula>
    </cfRule>
    <cfRule type="containsText" dxfId="209" priority="201" operator="containsText" text="取扱">
      <formula>NOT(ISERROR(SEARCH("取扱",G8)))</formula>
    </cfRule>
    <cfRule type="containsText" dxfId="208" priority="202" operator="containsText" text="迄">
      <formula>NOT(ISERROR(SEARCH("迄",G8)))</formula>
    </cfRule>
    <cfRule type="containsText" dxfId="207" priority="203" operator="containsText" text="又">
      <formula>NOT(ISERROR(SEARCH("又",G8)))</formula>
    </cfRule>
    <cfRule type="containsText" dxfId="206" priority="204" operator="containsText" text="等">
      <formula>NOT(ISERROR(SEARCH("等",G8)))</formula>
    </cfRule>
    <cfRule type="containsText" dxfId="205" priority="205" operator="containsText" text="下さい">
      <formula>NOT(ISERROR(SEARCH("下さい",G8)))</formula>
    </cfRule>
    <cfRule type="containsText" dxfId="204" priority="206" operator="containsText" text="出来る">
      <formula>NOT(ISERROR(SEARCH("出来る",G8)))</formula>
    </cfRule>
    <cfRule type="containsText" dxfId="203" priority="207" operator="containsText" text="為">
      <formula>NOT(ISERROR(SEARCH("為",G8)))</formula>
    </cfRule>
    <cfRule type="containsText" dxfId="202" priority="208" operator="containsText" text="更に">
      <formula>NOT(ISERROR(SEARCH("更に",G8)))</formula>
    </cfRule>
    <cfRule type="containsText" dxfId="201" priority="209" operator="containsText" text="様々">
      <formula>NOT(ISERROR(SEARCH("様々",G8)))</formula>
    </cfRule>
    <cfRule type="containsText" dxfId="200" priority="210" operator="containsText" text="皆様">
      <formula>NOT(ISERROR(SEARCH("皆様",G8)))</formula>
    </cfRule>
    <cfRule type="containsText" dxfId="199" priority="211" operator="containsText" text="お客様">
      <formula>NOT(ISERROR(SEARCH("お客様",G8)))</formula>
    </cfRule>
    <cfRule type="containsText" dxfId="198" priority="212" operator="containsText" text="子供">
      <formula>NOT(ISERROR(SEARCH("子供",G8)))</formula>
    </cfRule>
    <cfRule type="containsText" dxfId="197" priority="213" operator="containsText" text="ケ月">
      <formula>NOT(ISERROR(SEARCH("ケ月",G8)))</formula>
    </cfRule>
    <cfRule type="containsText" dxfId="196" priority="214" operator="containsText" text="か月">
      <formula>NOT(ISERROR(SEARCH("か月",G8)))</formula>
    </cfRule>
    <cfRule type="containsText" dxfId="195" priority="215" operator="containsText" text="ヶ月">
      <formula>NOT(ISERROR(SEARCH("ヶ月",G8)))</formula>
    </cfRule>
    <cfRule type="containsText" dxfId="194" priority="216" operator="containsText" text="ヵ月">
      <formula>NOT(ISERROR(SEARCH("ヵ月",G8)))</formula>
    </cfRule>
    <cfRule type="containsText" dxfId="193" priority="217" operator="containsText" text="旨味">
      <formula>NOT(ISERROR(SEARCH("旨味",G8)))</formula>
    </cfRule>
    <cfRule type="containsText" dxfId="192" priority="218" operator="containsText" text="旨味">
      <formula>NOT(ISERROR(SEARCH("旨味",G8)))</formula>
    </cfRule>
    <cfRule type="containsText" dxfId="191" priority="219" operator="containsText" text="おススメ">
      <formula>NOT(ISERROR(SEARCH("おススメ",G8)))</formula>
    </cfRule>
    <cfRule type="containsText" dxfId="190" priority="220" operator="containsText" text="おススメ">
      <formula>NOT(ISERROR(SEARCH("おススメ",G8)))</formula>
    </cfRule>
  </conditionalFormatting>
  <conditionalFormatting sqref="G9">
    <cfRule type="containsText" dxfId="189" priority="188" operator="containsText" text="お勧め、オススメ">
      <formula>NOT(ISERROR(SEARCH("お勧め、オススメ",G9)))</formula>
    </cfRule>
    <cfRule type="containsText" dxfId="188" priority="189" operator="containsText" text="頂く">
      <formula>NOT(ISERROR(SEARCH("頂く",G9)))</formula>
    </cfRule>
    <cfRule type="containsText" dxfId="187" priority="190" operator="containsText" text="美味しい">
      <formula>NOT(ISERROR(SEARCH("美味しい",G9)))</formula>
    </cfRule>
  </conditionalFormatting>
  <conditionalFormatting sqref="G9">
    <cfRule type="containsText" dxfId="186" priority="159" operator="containsText" text="うま味">
      <formula>NOT(ISERROR(SEARCH("うま味",G9)))</formula>
    </cfRule>
    <cfRule type="containsText" dxfId="185" priority="160" operator="containsText" text="旨み">
      <formula>NOT(ISERROR(SEARCH("旨み",G9)))</formula>
    </cfRule>
    <cfRule type="containsText" dxfId="184" priority="161" operator="containsText" text="旨味">
      <formula>NOT(ISERROR(SEARCH("旨味",G9)))</formula>
    </cfRule>
    <cfRule type="containsText" dxfId="183" priority="162" operator="containsText" text="美味">
      <formula>NOT(ISERROR(SEARCH("美味",G9)))</formula>
    </cfRule>
    <cfRule type="containsText" dxfId="182" priority="163" operator="containsText" text="ML">
      <formula>NOT(ISERROR(SEARCH("ML",G9)))</formula>
    </cfRule>
    <cfRule type="containsText" dxfId="181" priority="164" operator="containsText" text="ml">
      <formula>NOT(ISERROR(SEARCH("ml",G9)))</formula>
    </cfRule>
    <cfRule type="containsText" dxfId="180" priority="165" operator="containsText" text="WEBサイト">
      <formula>NOT(ISERROR(SEARCH("WEBサイト",G9)))</formula>
    </cfRule>
    <cfRule type="containsText" dxfId="179" priority="166" operator="containsText" text="HP">
      <formula>NOT(ISERROR(SEARCH("HP",G9)))</formula>
    </cfRule>
    <cfRule type="containsText" dxfId="178" priority="167" operator="containsText" text="ホームページ">
      <formula>NOT(ISERROR(SEARCH("ホームページ",G9)))</formula>
    </cfRule>
    <cfRule type="containsText" dxfId="177" priority="168" operator="containsText" text="取扱">
      <formula>NOT(ISERROR(SEARCH("取扱",G9)))</formula>
    </cfRule>
    <cfRule type="containsText" dxfId="176" priority="169" operator="containsText" text="迄">
      <formula>NOT(ISERROR(SEARCH("迄",G9)))</formula>
    </cfRule>
    <cfRule type="containsText" dxfId="175" priority="170" operator="containsText" text="又">
      <formula>NOT(ISERROR(SEARCH("又",G9)))</formula>
    </cfRule>
    <cfRule type="containsText" dxfId="174" priority="171" operator="containsText" text="等">
      <formula>NOT(ISERROR(SEARCH("等",G9)))</formula>
    </cfRule>
    <cfRule type="containsText" dxfId="173" priority="172" operator="containsText" text="下さい">
      <formula>NOT(ISERROR(SEARCH("下さい",G9)))</formula>
    </cfRule>
    <cfRule type="containsText" dxfId="172" priority="173" operator="containsText" text="出来る">
      <formula>NOT(ISERROR(SEARCH("出来る",G9)))</formula>
    </cfRule>
    <cfRule type="containsText" dxfId="171" priority="174" operator="containsText" text="為">
      <formula>NOT(ISERROR(SEARCH("為",G9)))</formula>
    </cfRule>
    <cfRule type="containsText" dxfId="170" priority="175" operator="containsText" text="更に">
      <formula>NOT(ISERROR(SEARCH("更に",G9)))</formula>
    </cfRule>
    <cfRule type="containsText" dxfId="169" priority="176" operator="containsText" text="様々">
      <formula>NOT(ISERROR(SEARCH("様々",G9)))</formula>
    </cfRule>
    <cfRule type="containsText" dxfId="168" priority="177" operator="containsText" text="皆様">
      <formula>NOT(ISERROR(SEARCH("皆様",G9)))</formula>
    </cfRule>
    <cfRule type="containsText" dxfId="167" priority="178" operator="containsText" text="お客様">
      <formula>NOT(ISERROR(SEARCH("お客様",G9)))</formula>
    </cfRule>
    <cfRule type="containsText" dxfId="166" priority="179" operator="containsText" text="子供">
      <formula>NOT(ISERROR(SEARCH("子供",G9)))</formula>
    </cfRule>
    <cfRule type="containsText" dxfId="165" priority="180" operator="containsText" text="ケ月">
      <formula>NOT(ISERROR(SEARCH("ケ月",G9)))</formula>
    </cfRule>
    <cfRule type="containsText" dxfId="164" priority="181" operator="containsText" text="か月">
      <formula>NOT(ISERROR(SEARCH("か月",G9)))</formula>
    </cfRule>
    <cfRule type="containsText" dxfId="163" priority="182" operator="containsText" text="ヶ月">
      <formula>NOT(ISERROR(SEARCH("ヶ月",G9)))</formula>
    </cfRule>
    <cfRule type="containsText" dxfId="162" priority="183" operator="containsText" text="ヵ月">
      <formula>NOT(ISERROR(SEARCH("ヵ月",G9)))</formula>
    </cfRule>
    <cfRule type="containsText" dxfId="161" priority="184" operator="containsText" text="旨味">
      <formula>NOT(ISERROR(SEARCH("旨味",G9)))</formula>
    </cfRule>
    <cfRule type="containsText" dxfId="160" priority="185" operator="containsText" text="旨味">
      <formula>NOT(ISERROR(SEARCH("旨味",G9)))</formula>
    </cfRule>
    <cfRule type="containsText" dxfId="159" priority="186" operator="containsText" text="おススメ">
      <formula>NOT(ISERROR(SEARCH("おススメ",G9)))</formula>
    </cfRule>
    <cfRule type="containsText" dxfId="158" priority="187" operator="containsText" text="おススメ">
      <formula>NOT(ISERROR(SEARCH("おススメ",G9)))</formula>
    </cfRule>
  </conditionalFormatting>
  <conditionalFormatting sqref="G9">
    <cfRule type="containsText" dxfId="157" priority="128" operator="containsText" text="ｍｌ">
      <formula>NOT(ISERROR(SEARCH("ｍｌ",G9)))</formula>
    </cfRule>
    <cfRule type="containsText" dxfId="156" priority="158" operator="containsText" text="美味しく">
      <formula>NOT(ISERROR(SEARCH("美味しく",G9)))</formula>
    </cfRule>
  </conditionalFormatting>
  <conditionalFormatting sqref="G9">
    <cfRule type="containsText" dxfId="155" priority="129" operator="containsText" text="うま味">
      <formula>NOT(ISERROR(SEARCH("うま味",G9)))</formula>
    </cfRule>
    <cfRule type="containsText" dxfId="154" priority="130" operator="containsText" text="旨み">
      <formula>NOT(ISERROR(SEARCH("旨み",G9)))</formula>
    </cfRule>
    <cfRule type="containsText" dxfId="153" priority="131" operator="containsText" text="旨味">
      <formula>NOT(ISERROR(SEARCH("旨味",G9)))</formula>
    </cfRule>
    <cfRule type="containsText" dxfId="152" priority="132" operator="containsText" text="美味">
      <formula>NOT(ISERROR(SEARCH("美味",G9)))</formula>
    </cfRule>
    <cfRule type="containsText" dxfId="151" priority="133" operator="containsText" text="ML">
      <formula>NOT(ISERROR(SEARCH("ML",G9)))</formula>
    </cfRule>
    <cfRule type="containsText" dxfId="150" priority="134" operator="containsText" text="ml">
      <formula>NOT(ISERROR(SEARCH("ml",G9)))</formula>
    </cfRule>
    <cfRule type="containsText" dxfId="149" priority="135" operator="containsText" text="WEBサイト">
      <formula>NOT(ISERROR(SEARCH("WEBサイト",G9)))</formula>
    </cfRule>
    <cfRule type="containsText" dxfId="148" priority="136" operator="containsText" text="HP">
      <formula>NOT(ISERROR(SEARCH("HP",G9)))</formula>
    </cfRule>
    <cfRule type="containsText" dxfId="147" priority="137" operator="containsText" text="ホームページ">
      <formula>NOT(ISERROR(SEARCH("ホームページ",G9)))</formula>
    </cfRule>
    <cfRule type="containsText" dxfId="146" priority="138" operator="containsText" text="取扱">
      <formula>NOT(ISERROR(SEARCH("取扱",G9)))</formula>
    </cfRule>
    <cfRule type="containsText" dxfId="145" priority="139" operator="containsText" text="迄">
      <formula>NOT(ISERROR(SEARCH("迄",G9)))</formula>
    </cfRule>
    <cfRule type="containsText" dxfId="144" priority="140" operator="containsText" text="又">
      <formula>NOT(ISERROR(SEARCH("又",G9)))</formula>
    </cfRule>
    <cfRule type="containsText" dxfId="143" priority="141" operator="containsText" text="等">
      <formula>NOT(ISERROR(SEARCH("等",G9)))</formula>
    </cfRule>
    <cfRule type="containsText" dxfId="142" priority="142" operator="containsText" text="下さい">
      <formula>NOT(ISERROR(SEARCH("下さい",G9)))</formula>
    </cfRule>
    <cfRule type="containsText" dxfId="141" priority="143" operator="containsText" text="出来る">
      <formula>NOT(ISERROR(SEARCH("出来る",G9)))</formula>
    </cfRule>
    <cfRule type="containsText" dxfId="140" priority="144" operator="containsText" text="為">
      <formula>NOT(ISERROR(SEARCH("為",G9)))</formula>
    </cfRule>
    <cfRule type="containsText" dxfId="139" priority="145" operator="containsText" text="更に">
      <formula>NOT(ISERROR(SEARCH("更に",G9)))</formula>
    </cfRule>
    <cfRule type="containsText" dxfId="138" priority="146" operator="containsText" text="様々">
      <formula>NOT(ISERROR(SEARCH("様々",G9)))</formula>
    </cfRule>
    <cfRule type="containsText" dxfId="137" priority="147" operator="containsText" text="皆様">
      <formula>NOT(ISERROR(SEARCH("皆様",G9)))</formula>
    </cfRule>
    <cfRule type="containsText" dxfId="136" priority="148" operator="containsText" text="お客様">
      <formula>NOT(ISERROR(SEARCH("お客様",G9)))</formula>
    </cfRule>
    <cfRule type="containsText" dxfId="135" priority="149" operator="containsText" text="子供">
      <formula>NOT(ISERROR(SEARCH("子供",G9)))</formula>
    </cfRule>
    <cfRule type="containsText" dxfId="134" priority="150" operator="containsText" text="ケ月">
      <formula>NOT(ISERROR(SEARCH("ケ月",G9)))</formula>
    </cfRule>
    <cfRule type="containsText" dxfId="133" priority="151" operator="containsText" text="か月">
      <formula>NOT(ISERROR(SEARCH("か月",G9)))</formula>
    </cfRule>
    <cfRule type="containsText" dxfId="132" priority="152" operator="containsText" text="ヶ月">
      <formula>NOT(ISERROR(SEARCH("ヶ月",G9)))</formula>
    </cfRule>
    <cfRule type="containsText" dxfId="131" priority="153" operator="containsText" text="ヵ月">
      <formula>NOT(ISERROR(SEARCH("ヵ月",G9)))</formula>
    </cfRule>
    <cfRule type="containsText" dxfId="130" priority="154" operator="containsText" text="旨味">
      <formula>NOT(ISERROR(SEARCH("旨味",G9)))</formula>
    </cfRule>
    <cfRule type="containsText" dxfId="129" priority="155" operator="containsText" text="旨味">
      <formula>NOT(ISERROR(SEARCH("旨味",G9)))</formula>
    </cfRule>
    <cfRule type="containsText" dxfId="128" priority="156" operator="containsText" text="おススメ">
      <formula>NOT(ISERROR(SEARCH("おススメ",G9)))</formula>
    </cfRule>
    <cfRule type="containsText" dxfId="127" priority="157" operator="containsText" text="おススメ">
      <formula>NOT(ISERROR(SEARCH("おススメ",G9)))</formula>
    </cfRule>
  </conditionalFormatting>
  <conditionalFormatting sqref="G29">
    <cfRule type="containsText" dxfId="126" priority="125" operator="containsText" text="お勧め、オススメ">
      <formula>NOT(ISERROR(SEARCH("お勧め、オススメ",G29)))</formula>
    </cfRule>
    <cfRule type="containsText" dxfId="125" priority="126" operator="containsText" text="頂く">
      <formula>NOT(ISERROR(SEARCH("頂く",G29)))</formula>
    </cfRule>
    <cfRule type="containsText" dxfId="124" priority="127" operator="containsText" text="美味しい">
      <formula>NOT(ISERROR(SEARCH("美味しい",G29)))</formula>
    </cfRule>
  </conditionalFormatting>
  <conditionalFormatting sqref="G29">
    <cfRule type="containsText" dxfId="123" priority="96" operator="containsText" text="うま味">
      <formula>NOT(ISERROR(SEARCH("うま味",G29)))</formula>
    </cfRule>
    <cfRule type="containsText" dxfId="122" priority="97" operator="containsText" text="旨み">
      <formula>NOT(ISERROR(SEARCH("旨み",G29)))</formula>
    </cfRule>
    <cfRule type="containsText" dxfId="121" priority="98" operator="containsText" text="旨味">
      <formula>NOT(ISERROR(SEARCH("旨味",G29)))</formula>
    </cfRule>
    <cfRule type="containsText" dxfId="120" priority="99" operator="containsText" text="美味">
      <formula>NOT(ISERROR(SEARCH("美味",G29)))</formula>
    </cfRule>
    <cfRule type="containsText" dxfId="119" priority="100" operator="containsText" text="ML">
      <formula>NOT(ISERROR(SEARCH("ML",G29)))</formula>
    </cfRule>
    <cfRule type="containsText" dxfId="118" priority="101" operator="containsText" text="ml">
      <formula>NOT(ISERROR(SEARCH("ml",G29)))</formula>
    </cfRule>
    <cfRule type="containsText" dxfId="117" priority="102" operator="containsText" text="WEBサイト">
      <formula>NOT(ISERROR(SEARCH("WEBサイト",G29)))</formula>
    </cfRule>
    <cfRule type="containsText" dxfId="116" priority="103" operator="containsText" text="HP">
      <formula>NOT(ISERROR(SEARCH("HP",G29)))</formula>
    </cfRule>
    <cfRule type="containsText" dxfId="115" priority="104" operator="containsText" text="ホームページ">
      <formula>NOT(ISERROR(SEARCH("ホームページ",G29)))</formula>
    </cfRule>
    <cfRule type="containsText" dxfId="114" priority="105" operator="containsText" text="取扱">
      <formula>NOT(ISERROR(SEARCH("取扱",G29)))</formula>
    </cfRule>
    <cfRule type="containsText" dxfId="113" priority="106" operator="containsText" text="迄">
      <formula>NOT(ISERROR(SEARCH("迄",G29)))</formula>
    </cfRule>
    <cfRule type="containsText" dxfId="112" priority="107" operator="containsText" text="又">
      <formula>NOT(ISERROR(SEARCH("又",G29)))</formula>
    </cfRule>
    <cfRule type="containsText" dxfId="111" priority="108" operator="containsText" text="等">
      <formula>NOT(ISERROR(SEARCH("等",G29)))</formula>
    </cfRule>
    <cfRule type="containsText" dxfId="110" priority="109" operator="containsText" text="下さい">
      <formula>NOT(ISERROR(SEARCH("下さい",G29)))</formula>
    </cfRule>
    <cfRule type="containsText" dxfId="109" priority="110" operator="containsText" text="出来る">
      <formula>NOT(ISERROR(SEARCH("出来る",G29)))</formula>
    </cfRule>
    <cfRule type="containsText" dxfId="108" priority="111" operator="containsText" text="為">
      <formula>NOT(ISERROR(SEARCH("為",G29)))</formula>
    </cfRule>
    <cfRule type="containsText" dxfId="107" priority="112" operator="containsText" text="更に">
      <formula>NOT(ISERROR(SEARCH("更に",G29)))</formula>
    </cfRule>
    <cfRule type="containsText" dxfId="106" priority="113" operator="containsText" text="様々">
      <formula>NOT(ISERROR(SEARCH("様々",G29)))</formula>
    </cfRule>
    <cfRule type="containsText" dxfId="105" priority="114" operator="containsText" text="皆様">
      <formula>NOT(ISERROR(SEARCH("皆様",G29)))</formula>
    </cfRule>
    <cfRule type="containsText" dxfId="104" priority="115" operator="containsText" text="お客様">
      <formula>NOT(ISERROR(SEARCH("お客様",G29)))</formula>
    </cfRule>
    <cfRule type="containsText" dxfId="103" priority="116" operator="containsText" text="子供">
      <formula>NOT(ISERROR(SEARCH("子供",G29)))</formula>
    </cfRule>
    <cfRule type="containsText" dxfId="102" priority="117" operator="containsText" text="ケ月">
      <formula>NOT(ISERROR(SEARCH("ケ月",G29)))</formula>
    </cfRule>
    <cfRule type="containsText" dxfId="101" priority="118" operator="containsText" text="か月">
      <formula>NOT(ISERROR(SEARCH("か月",G29)))</formula>
    </cfRule>
    <cfRule type="containsText" dxfId="100" priority="119" operator="containsText" text="ヶ月">
      <formula>NOT(ISERROR(SEARCH("ヶ月",G29)))</formula>
    </cfRule>
    <cfRule type="containsText" dxfId="99" priority="120" operator="containsText" text="ヵ月">
      <formula>NOT(ISERROR(SEARCH("ヵ月",G29)))</formula>
    </cfRule>
    <cfRule type="containsText" dxfId="98" priority="121" operator="containsText" text="旨味">
      <formula>NOT(ISERROR(SEARCH("旨味",G29)))</formula>
    </cfRule>
    <cfRule type="containsText" dxfId="97" priority="122" operator="containsText" text="旨味">
      <formula>NOT(ISERROR(SEARCH("旨味",G29)))</formula>
    </cfRule>
    <cfRule type="containsText" dxfId="96" priority="123" operator="containsText" text="おススメ">
      <formula>NOT(ISERROR(SEARCH("おススメ",G29)))</formula>
    </cfRule>
    <cfRule type="containsText" dxfId="95" priority="124" operator="containsText" text="おススメ">
      <formula>NOT(ISERROR(SEARCH("おススメ",G29)))</formula>
    </cfRule>
  </conditionalFormatting>
  <conditionalFormatting sqref="G29">
    <cfRule type="containsText" dxfId="94" priority="65" operator="containsText" text="ｍｌ">
      <formula>NOT(ISERROR(SEARCH("ｍｌ",G29)))</formula>
    </cfRule>
    <cfRule type="containsText" dxfId="93" priority="95" operator="containsText" text="美味しく">
      <formula>NOT(ISERROR(SEARCH("美味しく",G29)))</formula>
    </cfRule>
  </conditionalFormatting>
  <conditionalFormatting sqref="G29">
    <cfRule type="containsText" dxfId="92" priority="66" operator="containsText" text="うま味">
      <formula>NOT(ISERROR(SEARCH("うま味",G29)))</formula>
    </cfRule>
    <cfRule type="containsText" dxfId="91" priority="67" operator="containsText" text="旨み">
      <formula>NOT(ISERROR(SEARCH("旨み",G29)))</formula>
    </cfRule>
    <cfRule type="containsText" dxfId="90" priority="68" operator="containsText" text="旨味">
      <formula>NOT(ISERROR(SEARCH("旨味",G29)))</formula>
    </cfRule>
    <cfRule type="containsText" dxfId="89" priority="69" operator="containsText" text="美味">
      <formula>NOT(ISERROR(SEARCH("美味",G29)))</formula>
    </cfRule>
    <cfRule type="containsText" dxfId="88" priority="70" operator="containsText" text="ML">
      <formula>NOT(ISERROR(SEARCH("ML",G29)))</formula>
    </cfRule>
    <cfRule type="containsText" dxfId="87" priority="71" operator="containsText" text="ml">
      <formula>NOT(ISERROR(SEARCH("ml",G29)))</formula>
    </cfRule>
    <cfRule type="containsText" dxfId="86" priority="72" operator="containsText" text="WEBサイト">
      <formula>NOT(ISERROR(SEARCH("WEBサイト",G29)))</formula>
    </cfRule>
    <cfRule type="containsText" dxfId="85" priority="73" operator="containsText" text="HP">
      <formula>NOT(ISERROR(SEARCH("HP",G29)))</formula>
    </cfRule>
    <cfRule type="containsText" dxfId="84" priority="74" operator="containsText" text="ホームページ">
      <formula>NOT(ISERROR(SEARCH("ホームページ",G29)))</formula>
    </cfRule>
    <cfRule type="containsText" dxfId="83" priority="75" operator="containsText" text="取扱">
      <formula>NOT(ISERROR(SEARCH("取扱",G29)))</formula>
    </cfRule>
    <cfRule type="containsText" dxfId="82" priority="76" operator="containsText" text="迄">
      <formula>NOT(ISERROR(SEARCH("迄",G29)))</formula>
    </cfRule>
    <cfRule type="containsText" dxfId="81" priority="77" operator="containsText" text="又">
      <formula>NOT(ISERROR(SEARCH("又",G29)))</formula>
    </cfRule>
    <cfRule type="containsText" dxfId="80" priority="78" operator="containsText" text="等">
      <formula>NOT(ISERROR(SEARCH("等",G29)))</formula>
    </cfRule>
    <cfRule type="containsText" dxfId="79" priority="79" operator="containsText" text="下さい">
      <formula>NOT(ISERROR(SEARCH("下さい",G29)))</formula>
    </cfRule>
    <cfRule type="containsText" dxfId="78" priority="80" operator="containsText" text="出来る">
      <formula>NOT(ISERROR(SEARCH("出来る",G29)))</formula>
    </cfRule>
    <cfRule type="containsText" dxfId="77" priority="81" operator="containsText" text="為">
      <formula>NOT(ISERROR(SEARCH("為",G29)))</formula>
    </cfRule>
    <cfRule type="containsText" dxfId="76" priority="82" operator="containsText" text="更に">
      <formula>NOT(ISERROR(SEARCH("更に",G29)))</formula>
    </cfRule>
    <cfRule type="containsText" dxfId="75" priority="83" operator="containsText" text="様々">
      <formula>NOT(ISERROR(SEARCH("様々",G29)))</formula>
    </cfRule>
    <cfRule type="containsText" dxfId="74" priority="84" operator="containsText" text="皆様">
      <formula>NOT(ISERROR(SEARCH("皆様",G29)))</formula>
    </cfRule>
    <cfRule type="containsText" dxfId="73" priority="85" operator="containsText" text="お客様">
      <formula>NOT(ISERROR(SEARCH("お客様",G29)))</formula>
    </cfRule>
    <cfRule type="containsText" dxfId="72" priority="86" operator="containsText" text="子供">
      <formula>NOT(ISERROR(SEARCH("子供",G29)))</formula>
    </cfRule>
    <cfRule type="containsText" dxfId="71" priority="87" operator="containsText" text="ケ月">
      <formula>NOT(ISERROR(SEARCH("ケ月",G29)))</formula>
    </cfRule>
    <cfRule type="containsText" dxfId="70" priority="88" operator="containsText" text="か月">
      <formula>NOT(ISERROR(SEARCH("か月",G29)))</formula>
    </cfRule>
    <cfRule type="containsText" dxfId="69" priority="89" operator="containsText" text="ヶ月">
      <formula>NOT(ISERROR(SEARCH("ヶ月",G29)))</formula>
    </cfRule>
    <cfRule type="containsText" dxfId="68" priority="90" operator="containsText" text="ヵ月">
      <formula>NOT(ISERROR(SEARCH("ヵ月",G29)))</formula>
    </cfRule>
    <cfRule type="containsText" dxfId="67" priority="91" operator="containsText" text="旨味">
      <formula>NOT(ISERROR(SEARCH("旨味",G29)))</formula>
    </cfRule>
    <cfRule type="containsText" dxfId="66" priority="92" operator="containsText" text="旨味">
      <formula>NOT(ISERROR(SEARCH("旨味",G29)))</formula>
    </cfRule>
    <cfRule type="containsText" dxfId="65" priority="93" operator="containsText" text="おススメ">
      <formula>NOT(ISERROR(SEARCH("おススメ",G29)))</formula>
    </cfRule>
    <cfRule type="containsText" dxfId="64" priority="94" operator="containsText" text="おススメ">
      <formula>NOT(ISERROR(SEARCH("おススメ",G29)))</formula>
    </cfRule>
  </conditionalFormatting>
  <conditionalFormatting sqref="G23">
    <cfRule type="containsText" dxfId="63" priority="62" operator="containsText" text="お勧め、オススメ">
      <formula>NOT(ISERROR(SEARCH("お勧め、オススメ",G23)))</formula>
    </cfRule>
    <cfRule type="containsText" dxfId="62" priority="63" operator="containsText" text="頂く">
      <formula>NOT(ISERROR(SEARCH("頂く",G23)))</formula>
    </cfRule>
    <cfRule type="containsText" dxfId="61" priority="64" operator="containsText" text="美味しい">
      <formula>NOT(ISERROR(SEARCH("美味しい",G23)))</formula>
    </cfRule>
  </conditionalFormatting>
  <conditionalFormatting sqref="G23">
    <cfRule type="containsText" dxfId="60" priority="33" operator="containsText" text="うま味">
      <formula>NOT(ISERROR(SEARCH("うま味",G23)))</formula>
    </cfRule>
    <cfRule type="containsText" dxfId="59" priority="34" operator="containsText" text="旨み">
      <formula>NOT(ISERROR(SEARCH("旨み",G23)))</formula>
    </cfRule>
    <cfRule type="containsText" dxfId="58" priority="35" operator="containsText" text="旨味">
      <formula>NOT(ISERROR(SEARCH("旨味",G23)))</formula>
    </cfRule>
    <cfRule type="containsText" dxfId="57" priority="36" operator="containsText" text="美味">
      <formula>NOT(ISERROR(SEARCH("美味",G23)))</formula>
    </cfRule>
    <cfRule type="containsText" dxfId="56" priority="37" operator="containsText" text="ML">
      <formula>NOT(ISERROR(SEARCH("ML",G23)))</formula>
    </cfRule>
    <cfRule type="containsText" dxfId="55" priority="38" operator="containsText" text="ml">
      <formula>NOT(ISERROR(SEARCH("ml",G23)))</formula>
    </cfRule>
    <cfRule type="containsText" dxfId="54" priority="39" operator="containsText" text="WEBサイト">
      <formula>NOT(ISERROR(SEARCH("WEBサイト",G23)))</formula>
    </cfRule>
    <cfRule type="containsText" dxfId="53" priority="40" operator="containsText" text="HP">
      <formula>NOT(ISERROR(SEARCH("HP",G23)))</formula>
    </cfRule>
    <cfRule type="containsText" dxfId="52" priority="41" operator="containsText" text="ホームページ">
      <formula>NOT(ISERROR(SEARCH("ホームページ",G23)))</formula>
    </cfRule>
    <cfRule type="containsText" dxfId="51" priority="42" operator="containsText" text="取扱">
      <formula>NOT(ISERROR(SEARCH("取扱",G23)))</formula>
    </cfRule>
    <cfRule type="containsText" dxfId="50" priority="43" operator="containsText" text="迄">
      <formula>NOT(ISERROR(SEARCH("迄",G23)))</formula>
    </cfRule>
    <cfRule type="containsText" dxfId="49" priority="44" operator="containsText" text="又">
      <formula>NOT(ISERROR(SEARCH("又",G23)))</formula>
    </cfRule>
    <cfRule type="containsText" dxfId="48" priority="45" operator="containsText" text="等">
      <formula>NOT(ISERROR(SEARCH("等",G23)))</formula>
    </cfRule>
    <cfRule type="containsText" dxfId="47" priority="46" operator="containsText" text="下さい">
      <formula>NOT(ISERROR(SEARCH("下さい",G23)))</formula>
    </cfRule>
    <cfRule type="containsText" dxfId="46" priority="47" operator="containsText" text="出来る">
      <formula>NOT(ISERROR(SEARCH("出来る",G23)))</formula>
    </cfRule>
    <cfRule type="containsText" dxfId="45" priority="48" operator="containsText" text="為">
      <formula>NOT(ISERROR(SEARCH("為",G23)))</formula>
    </cfRule>
    <cfRule type="containsText" dxfId="44" priority="49" operator="containsText" text="更に">
      <formula>NOT(ISERROR(SEARCH("更に",G23)))</formula>
    </cfRule>
    <cfRule type="containsText" dxfId="43" priority="50" operator="containsText" text="様々">
      <formula>NOT(ISERROR(SEARCH("様々",G23)))</formula>
    </cfRule>
    <cfRule type="containsText" dxfId="42" priority="51" operator="containsText" text="皆様">
      <formula>NOT(ISERROR(SEARCH("皆様",G23)))</formula>
    </cfRule>
    <cfRule type="containsText" dxfId="41" priority="52" operator="containsText" text="お客様">
      <formula>NOT(ISERROR(SEARCH("お客様",G23)))</formula>
    </cfRule>
    <cfRule type="containsText" dxfId="40" priority="53" operator="containsText" text="子供">
      <formula>NOT(ISERROR(SEARCH("子供",G23)))</formula>
    </cfRule>
    <cfRule type="containsText" dxfId="39" priority="54" operator="containsText" text="ケ月">
      <formula>NOT(ISERROR(SEARCH("ケ月",G23)))</formula>
    </cfRule>
    <cfRule type="containsText" dxfId="38" priority="55" operator="containsText" text="か月">
      <formula>NOT(ISERROR(SEARCH("か月",G23)))</formula>
    </cfRule>
    <cfRule type="containsText" dxfId="37" priority="56" operator="containsText" text="ヶ月">
      <formula>NOT(ISERROR(SEARCH("ヶ月",G23)))</formula>
    </cfRule>
    <cfRule type="containsText" dxfId="36" priority="57" operator="containsText" text="ヵ月">
      <formula>NOT(ISERROR(SEARCH("ヵ月",G23)))</formula>
    </cfRule>
    <cfRule type="containsText" dxfId="35" priority="58" operator="containsText" text="旨味">
      <formula>NOT(ISERROR(SEARCH("旨味",G23)))</formula>
    </cfRule>
    <cfRule type="containsText" dxfId="34" priority="59" operator="containsText" text="旨味">
      <formula>NOT(ISERROR(SEARCH("旨味",G23)))</formula>
    </cfRule>
    <cfRule type="containsText" dxfId="33" priority="60" operator="containsText" text="おススメ">
      <formula>NOT(ISERROR(SEARCH("おススメ",G23)))</formula>
    </cfRule>
    <cfRule type="containsText" dxfId="32" priority="61" operator="containsText" text="おススメ">
      <formula>NOT(ISERROR(SEARCH("おススメ",G23)))</formula>
    </cfRule>
  </conditionalFormatting>
  <conditionalFormatting sqref="G23">
    <cfRule type="containsText" dxfId="31" priority="2" operator="containsText" text="ｍｌ">
      <formula>NOT(ISERROR(SEARCH("ｍｌ",G23)))</formula>
    </cfRule>
    <cfRule type="containsText" dxfId="30" priority="32" operator="containsText" text="美味しく">
      <formula>NOT(ISERROR(SEARCH("美味しく",G23)))</formula>
    </cfRule>
  </conditionalFormatting>
  <conditionalFormatting sqref="G23">
    <cfRule type="containsText" dxfId="29" priority="3" operator="containsText" text="うま味">
      <formula>NOT(ISERROR(SEARCH("うま味",G23)))</formula>
    </cfRule>
    <cfRule type="containsText" dxfId="28" priority="4" operator="containsText" text="旨み">
      <formula>NOT(ISERROR(SEARCH("旨み",G23)))</formula>
    </cfRule>
    <cfRule type="containsText" dxfId="27" priority="5" operator="containsText" text="旨味">
      <formula>NOT(ISERROR(SEARCH("旨味",G23)))</formula>
    </cfRule>
    <cfRule type="containsText" dxfId="26" priority="6" operator="containsText" text="美味">
      <formula>NOT(ISERROR(SEARCH("美味",G23)))</formula>
    </cfRule>
    <cfRule type="containsText" dxfId="25" priority="7" operator="containsText" text="ML">
      <formula>NOT(ISERROR(SEARCH("ML",G23)))</formula>
    </cfRule>
    <cfRule type="containsText" dxfId="24" priority="8" operator="containsText" text="ml">
      <formula>NOT(ISERROR(SEARCH("ml",G23)))</formula>
    </cfRule>
    <cfRule type="containsText" dxfId="23" priority="9" operator="containsText" text="WEBサイト">
      <formula>NOT(ISERROR(SEARCH("WEBサイト",G23)))</formula>
    </cfRule>
    <cfRule type="containsText" dxfId="22" priority="10" operator="containsText" text="HP">
      <formula>NOT(ISERROR(SEARCH("HP",G23)))</formula>
    </cfRule>
    <cfRule type="containsText" dxfId="21" priority="11" operator="containsText" text="ホームページ">
      <formula>NOT(ISERROR(SEARCH("ホームページ",G23)))</formula>
    </cfRule>
    <cfRule type="containsText" dxfId="20" priority="12" operator="containsText" text="取扱">
      <formula>NOT(ISERROR(SEARCH("取扱",G23)))</formula>
    </cfRule>
    <cfRule type="containsText" dxfId="19" priority="13" operator="containsText" text="迄">
      <formula>NOT(ISERROR(SEARCH("迄",G23)))</formula>
    </cfRule>
    <cfRule type="containsText" dxfId="18" priority="14" operator="containsText" text="又">
      <formula>NOT(ISERROR(SEARCH("又",G23)))</formula>
    </cfRule>
    <cfRule type="containsText" dxfId="17" priority="15" operator="containsText" text="等">
      <formula>NOT(ISERROR(SEARCH("等",G23)))</formula>
    </cfRule>
    <cfRule type="containsText" dxfId="16" priority="16" operator="containsText" text="下さい">
      <formula>NOT(ISERROR(SEARCH("下さい",G23)))</formula>
    </cfRule>
    <cfRule type="containsText" dxfId="15" priority="17" operator="containsText" text="出来る">
      <formula>NOT(ISERROR(SEARCH("出来る",G23)))</formula>
    </cfRule>
    <cfRule type="containsText" dxfId="14" priority="18" operator="containsText" text="為">
      <formula>NOT(ISERROR(SEARCH("為",G23)))</formula>
    </cfRule>
    <cfRule type="containsText" dxfId="13" priority="19" operator="containsText" text="更に">
      <formula>NOT(ISERROR(SEARCH("更に",G23)))</formula>
    </cfRule>
    <cfRule type="containsText" dxfId="12" priority="20" operator="containsText" text="様々">
      <formula>NOT(ISERROR(SEARCH("様々",G23)))</formula>
    </cfRule>
    <cfRule type="containsText" dxfId="11" priority="21" operator="containsText" text="皆様">
      <formula>NOT(ISERROR(SEARCH("皆様",G23)))</formula>
    </cfRule>
    <cfRule type="containsText" dxfId="10" priority="22" operator="containsText" text="お客様">
      <formula>NOT(ISERROR(SEARCH("お客様",G23)))</formula>
    </cfRule>
    <cfRule type="containsText" dxfId="9" priority="23" operator="containsText" text="子供">
      <formula>NOT(ISERROR(SEARCH("子供",G23)))</formula>
    </cfRule>
    <cfRule type="containsText" dxfId="8" priority="24" operator="containsText" text="ケ月">
      <formula>NOT(ISERROR(SEARCH("ケ月",G23)))</formula>
    </cfRule>
    <cfRule type="containsText" dxfId="7" priority="25" operator="containsText" text="か月">
      <formula>NOT(ISERROR(SEARCH("か月",G23)))</formula>
    </cfRule>
    <cfRule type="containsText" dxfId="6" priority="26" operator="containsText" text="ヶ月">
      <formula>NOT(ISERROR(SEARCH("ヶ月",G23)))</formula>
    </cfRule>
    <cfRule type="containsText" dxfId="5" priority="27" operator="containsText" text="ヵ月">
      <formula>NOT(ISERROR(SEARCH("ヵ月",G23)))</formula>
    </cfRule>
    <cfRule type="containsText" dxfId="4" priority="28" operator="containsText" text="旨味">
      <formula>NOT(ISERROR(SEARCH("旨味",G23)))</formula>
    </cfRule>
    <cfRule type="containsText" dxfId="3" priority="29" operator="containsText" text="旨味">
      <formula>NOT(ISERROR(SEARCH("旨味",G23)))</formula>
    </cfRule>
    <cfRule type="containsText" dxfId="2" priority="30" operator="containsText" text="おススメ">
      <formula>NOT(ISERROR(SEARCH("おススメ",G23)))</formula>
    </cfRule>
    <cfRule type="containsText" dxfId="1" priority="31" operator="containsText" text="おススメ">
      <formula>NOT(ISERROR(SEARCH("おススメ",G23)))</formula>
    </cfRule>
  </conditionalFormatting>
  <conditionalFormatting sqref="F36">
    <cfRule type="containsBlanks" dxfId="0" priority="1">
      <formula>LEN(TRIM(F36))=0</formula>
    </cfRule>
  </conditionalFormatting>
  <pageMargins left="0.23622047244094488" right="0.23622047244094488" top="0.3543307086614173" bottom="0" header="0.31496062992125984" footer="0.31496062992125984"/>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フレンドショップ登録用紙</vt:lpstr>
      <vt:lpstr>ウェブサイト掲載例</vt:lpstr>
      <vt:lpstr>WEB作業用</vt:lpstr>
      <vt:lpstr>WEB作業用!Print_Area</vt:lpstr>
      <vt:lpstr>フレンドショップ登録用紙!Print_Area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000801</dc:creator>
  <cp:lastModifiedBy>職員</cp:lastModifiedBy>
  <cp:lastPrinted>2025-01-24T01:25:19Z</cp:lastPrinted>
  <dcterms:created xsi:type="dcterms:W3CDTF">2018-11-20T08:56:38Z</dcterms:created>
  <dcterms:modified xsi:type="dcterms:W3CDTF">2025-01-29T06:02:53Z</dcterms:modified>
</cp:coreProperties>
</file>